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35" windowHeight="10935" tabRatio="754" activeTab="7"/>
  </bookViews>
  <sheets>
    <sheet name="Załącznik nr 1" sheetId="1" r:id="rId1"/>
    <sheet name="Załącznik nr 2" sheetId="2" r:id="rId2"/>
    <sheet name="Załącznik nr 3" sheetId="3" r:id="rId3"/>
    <sheet name="Załącznik nr 4" sheetId="4" r:id="rId4"/>
    <sheet name="Załącznik nr 5" sheetId="5" r:id="rId5"/>
    <sheet name="Załącznik nr 6" sheetId="6" r:id="rId6"/>
    <sheet name="Załącznik nr 7" sheetId="7" r:id="rId7"/>
    <sheet name="Załącznik nr 8" sheetId="8" r:id="rId8"/>
    <sheet name="Lista wymaganych dokumentów" sheetId="9" r:id="rId9"/>
  </sheets>
  <definedNames>
    <definedName name="_xlnm.Print_Area" localSheetId="4">'Załącznik nr 5'!$A$1:$D$17</definedName>
    <definedName name="_xlnm.Print_Area" localSheetId="6">'Załącznik nr 7'!$A$1:$D$17</definedName>
    <definedName name="_xlnm.Print_Area" localSheetId="7">'Załącznik nr 8'!$A$1:$E$32</definedName>
  </definedNames>
  <calcPr fullCalcOnLoad="1"/>
</workbook>
</file>

<file path=xl/sharedStrings.xml><?xml version="1.0" encoding="utf-8"?>
<sst xmlns="http://schemas.openxmlformats.org/spreadsheetml/2006/main" count="452" uniqueCount="334">
  <si>
    <t>Inwestycja</t>
  </si>
  <si>
    <t>Ucyfrowienie</t>
  </si>
  <si>
    <t>Podtlenek azotu i sprężone powietrze</t>
  </si>
  <si>
    <t>Agregat prądotwórczy</t>
  </si>
  <si>
    <t>Wymiana rur - bakteria legionella</t>
  </si>
  <si>
    <t>Kwota</t>
  </si>
  <si>
    <t>Termin realizacji inwestycji</t>
  </si>
  <si>
    <t>przewidywany termin zakończenia lipiec 2014r.</t>
  </si>
  <si>
    <t>przewidywany termin zakończenia październik 2014r.</t>
  </si>
  <si>
    <t>Łącznie</t>
  </si>
  <si>
    <t xml:space="preserve">Finansowanie </t>
  </si>
  <si>
    <t>środki własne</t>
  </si>
  <si>
    <t>Inwestycje planowane do realizacji przy udziale kredytu bankowego</t>
  </si>
  <si>
    <t>przewidywany termin zakończenia maj 2014r.</t>
  </si>
  <si>
    <t>przewidywany termin zakończenia sierpień 2014r.</t>
  </si>
  <si>
    <t>przewidywany termin zakończenia listopad 2014r.</t>
  </si>
  <si>
    <t>Archiwum - modernizacja i wyposażenie</t>
  </si>
  <si>
    <t>Zmiana poszycia dachowego na budynku Administracji</t>
  </si>
  <si>
    <t>Wykonanie za okres od 01-01-2013r. do 30-11-2013r.</t>
  </si>
  <si>
    <t>Przychody</t>
  </si>
  <si>
    <t>Wykonanie I-XI 2013r.</t>
  </si>
  <si>
    <t>Struktura</t>
  </si>
  <si>
    <t>%</t>
  </si>
  <si>
    <t>1.Z tytułu umów zawartch z NFZ</t>
  </si>
  <si>
    <t>AOS-Ambulatoryjna opieka specjalistyczna - 12 m-cy</t>
  </si>
  <si>
    <t>ASDK- Ambul.świadcz.diagnost.kosztochłonne - 12 m-cy</t>
  </si>
  <si>
    <t>PRO-Profilaktyczne programy zdrowotne - 12 m-cy</t>
  </si>
  <si>
    <t>PSY-Opieka psychiatr.i lecz.uzależnień - 12 m-cy</t>
  </si>
  <si>
    <t>REH-Rehabilitacja lecznicza - 12 m-cy</t>
  </si>
  <si>
    <t>RTM-Ratownictwo medyczne - 12 m-cy</t>
  </si>
  <si>
    <t>SZP-Leczenie szpitalne - 12 m-cy</t>
  </si>
  <si>
    <t>Ogółem usługi dla NFZ</t>
  </si>
  <si>
    <t>2.Przychody własne</t>
  </si>
  <si>
    <t>w tym:</t>
  </si>
  <si>
    <t>przychody z tyt.sprzedaży towarów/stołówka,bufet/i mater.</t>
  </si>
  <si>
    <t>sprzedaż usług medycznych podmiotom gospodarczym,osobom fiz.-przelewy</t>
  </si>
  <si>
    <t>sprzedaz usług medycznych Kasa fiskalna</t>
  </si>
  <si>
    <t>sprzedaz innych usług w tym najem</t>
  </si>
  <si>
    <t>przychody finansowe</t>
  </si>
  <si>
    <t xml:space="preserve">pozostałe przychody operacyjne </t>
  </si>
  <si>
    <t>Ogółem pozostałe przychody</t>
  </si>
  <si>
    <t>Przychody ogółem do listopada 2013r.</t>
  </si>
  <si>
    <t>31.12.2012r</t>
  </si>
  <si>
    <t xml:space="preserve">Pozostałe przychody operacyjne </t>
  </si>
  <si>
    <t>1.</t>
  </si>
  <si>
    <t>Przychody ze sprzedaży środków trwałych</t>
  </si>
  <si>
    <t>2.</t>
  </si>
  <si>
    <t>Dotacje - rezydenci, staże podyplomowe</t>
  </si>
  <si>
    <t>3.</t>
  </si>
  <si>
    <t>Darowizny</t>
  </si>
  <si>
    <t>Darowizny majątku obrotowego</t>
  </si>
  <si>
    <t>Darowizna - usługi</t>
  </si>
  <si>
    <t>Pozostałe materiały</t>
  </si>
  <si>
    <t>4.</t>
  </si>
  <si>
    <t>Odszkodowania</t>
  </si>
  <si>
    <t>5.</t>
  </si>
  <si>
    <t>Inne przychody operacyjne</t>
  </si>
  <si>
    <t>Ujawnione nadwyżki środków trwałych</t>
  </si>
  <si>
    <t>Zwroty nadpłat</t>
  </si>
  <si>
    <t>Ugoda NFZ nr 11/00099/SZP/11</t>
  </si>
  <si>
    <t>6.</t>
  </si>
  <si>
    <t>Nie stanowiące przychodu</t>
  </si>
  <si>
    <t>Dotacja Baltic Sea Region</t>
  </si>
  <si>
    <t>Darowizna noża harmonicznego-Johnson</t>
  </si>
  <si>
    <t>Ogółem</t>
  </si>
  <si>
    <t>RACHUNEK PRZEPŁYWÓW PIENIĘŻNYCH</t>
  </si>
  <si>
    <t>A.</t>
  </si>
  <si>
    <t xml:space="preserve"> Przepływy środków pieniężnych z działalności operacyjnej</t>
  </si>
  <si>
    <t>BZ</t>
  </si>
  <si>
    <t>I.</t>
  </si>
  <si>
    <t xml:space="preserve">Zysk (strata ) netto                                                                                                              </t>
  </si>
  <si>
    <t>II.</t>
  </si>
  <si>
    <t>Korekty razem :</t>
  </si>
  <si>
    <t>Amortyzacja (+)</t>
  </si>
  <si>
    <t xml:space="preserve"> Zyski / straty z tytułu różnic kursowych(+/-)</t>
  </si>
  <si>
    <t xml:space="preserve"> Odsetki i udziały w zyskach (dywidendy)(+/-)</t>
  </si>
  <si>
    <t xml:space="preserve"> Zysk (strata) z działalności inwestycyjnej (+/-)</t>
  </si>
  <si>
    <t xml:space="preserve"> Zmiana stanu rezerw (+/-)</t>
  </si>
  <si>
    <t>Podatek dochodowy zapłacony</t>
  </si>
  <si>
    <t xml:space="preserve"> Zmiana stanu zapasów (+/-)</t>
  </si>
  <si>
    <t xml:space="preserve"> Zmiana stanu należności (+/-)</t>
  </si>
  <si>
    <t xml:space="preserve"> Zmiana stany zob. krótkoterm, z wyjątkiem pożyczek i kredytów (+/-)</t>
  </si>
  <si>
    <t xml:space="preserve"> Zmiana stanu rozliczeń międzyokresowych (+/-)</t>
  </si>
  <si>
    <t>Zmiana stanu przychodów przyszłych okresów</t>
  </si>
  <si>
    <t xml:space="preserve"> Inne korekty (+/-)</t>
  </si>
  <si>
    <t>III.</t>
  </si>
  <si>
    <t>Środki pieniężne netto z działalności operacyjnej  I + II)</t>
  </si>
  <si>
    <t>B.</t>
  </si>
  <si>
    <t xml:space="preserve"> Przepływy środków pieniężnych z działalności inwestycyjnej</t>
  </si>
  <si>
    <t>I</t>
  </si>
  <si>
    <t>Wpływy wartości niematerialnych i prawnych</t>
  </si>
  <si>
    <t>Zbycie wartości niematerialnych i prawnych oraz rzeczowych aktywów trwałych</t>
  </si>
  <si>
    <t>Zbycie inwestycji w nieruchomości oraz wartości niematerialne i prawne</t>
  </si>
  <si>
    <t>Z aktywów finansowych, w tym:</t>
  </si>
  <si>
    <t xml:space="preserve"> a) w jednostkach powiązanych</t>
  </si>
  <si>
    <t xml:space="preserve"> b) w pozostałych jednostkach</t>
  </si>
  <si>
    <t xml:space="preserve">  - zbycie aktywów finansowych</t>
  </si>
  <si>
    <t xml:space="preserve">  - dywidendy i udziały w zyskach</t>
  </si>
  <si>
    <t xml:space="preserve">  - spłata udzielonych pożyczek długoterminowych</t>
  </si>
  <si>
    <t xml:space="preserve">  - odsetki</t>
  </si>
  <si>
    <t xml:space="preserve">  - inne wpływy z aktywów finansowych</t>
  </si>
  <si>
    <t>Inne wpływy inwestycyjne</t>
  </si>
  <si>
    <t>II</t>
  </si>
  <si>
    <t>Wydatki</t>
  </si>
  <si>
    <t>Nabycie wartości niematerialnych i prawnych oraz rzeczowych aktywów trwałych</t>
  </si>
  <si>
    <t>Inwestycje w nieruchomości oraz wartości niematerialne i prawne</t>
  </si>
  <si>
    <t>Na aktywe finansowe, w tym:</t>
  </si>
  <si>
    <t xml:space="preserve">  - nabycie aktywów finansowych</t>
  </si>
  <si>
    <t xml:space="preserve">  - udzielone pożyczki długoterminowe</t>
  </si>
  <si>
    <t>Inne wydatki inwestycyjne</t>
  </si>
  <si>
    <t>X</t>
  </si>
  <si>
    <t>Środki pieniężne netto z działalności inwestycyjnej</t>
  </si>
  <si>
    <t>C.</t>
  </si>
  <si>
    <t>Przepływy środków pieniężnych z działalności finansowej</t>
  </si>
  <si>
    <t>Wpływy</t>
  </si>
  <si>
    <t>Wpływy netto z wydania udziałów (emisji akcji) i innych instrumentów kapitałowych  oraz dopłat do kapitału</t>
  </si>
  <si>
    <t>Kredyty i pożyczki</t>
  </si>
  <si>
    <t>Emisja dłużnych papierów wartościowych</t>
  </si>
  <si>
    <t>Inne wpływy finansowe</t>
  </si>
  <si>
    <t>Nabycie udziałów (akcji) własnych</t>
  </si>
  <si>
    <t>Dywidendy i inne wypłaty na rzecz właścicieli</t>
  </si>
  <si>
    <t>Inne niż wydatki na rzecz właścicieli, z tytułu podziału zysku</t>
  </si>
  <si>
    <t>Spłaty kredytów i pożyczek</t>
  </si>
  <si>
    <t>Wykup dłużnych papierów wartościowych</t>
  </si>
  <si>
    <t>Z tytułu innych zobowiązań finansowych</t>
  </si>
  <si>
    <t>Płatności zobowiązań z tytułu leasingu finansowego</t>
  </si>
  <si>
    <t>Odsetki</t>
  </si>
  <si>
    <t>Inne wydatki finansowe</t>
  </si>
  <si>
    <t>Środki pieniężne netto z działalności finansowej</t>
  </si>
  <si>
    <t>D</t>
  </si>
  <si>
    <t>Przepływy pieniężne netto razem (A.III+/-BIII+/-CIII)</t>
  </si>
  <si>
    <t>E</t>
  </si>
  <si>
    <t xml:space="preserve">Bilansowa zmiana stanu środków pieniężnych </t>
  </si>
  <si>
    <t>F</t>
  </si>
  <si>
    <t>Środki pieniężne na początek okresu</t>
  </si>
  <si>
    <t>G</t>
  </si>
  <si>
    <t>Środki pieniężne na koniec okresu</t>
  </si>
  <si>
    <t xml:space="preserve"> - w tym o ograniczonej możliwości dysponowania</t>
  </si>
  <si>
    <t>STRUKTURA WIEKOWA NALEŻNOŚCI I ZOBOWIĄZAŃ HANDLOWYCH</t>
  </si>
  <si>
    <t>Należności</t>
  </si>
  <si>
    <t>Zobowiązania</t>
  </si>
  <si>
    <t>Wyszczególnienie</t>
  </si>
  <si>
    <t>Kwota
w tys. PLN</t>
  </si>
  <si>
    <t>Należności ogółem</t>
  </si>
  <si>
    <t>Zobowiązania ogółem</t>
  </si>
  <si>
    <t>z tego :</t>
  </si>
  <si>
    <t>Terminowe</t>
  </si>
  <si>
    <t>Przeterminowane</t>
  </si>
  <si>
    <t>1-30 dni</t>
  </si>
  <si>
    <t>31-60 dni</t>
  </si>
  <si>
    <t>61-90 dni</t>
  </si>
  <si>
    <t>91-180 dni</t>
  </si>
  <si>
    <t>181-360 dni</t>
  </si>
  <si>
    <t>Powyżej 360 dni</t>
  </si>
  <si>
    <t>Lp</t>
  </si>
  <si>
    <t>Nazwa podmiotu</t>
  </si>
  <si>
    <t>Tytuł długu</t>
  </si>
  <si>
    <t>Kwota ekspozycji wg umowy</t>
  </si>
  <si>
    <t>waluta</t>
  </si>
  <si>
    <t>data zawarcia umowy</t>
  </si>
  <si>
    <t>Data całkowitej spłaty</t>
  </si>
  <si>
    <t>zabezpieczenia:</t>
  </si>
  <si>
    <t>Rodzaj</t>
  </si>
  <si>
    <t>kwota</t>
  </si>
  <si>
    <t>bilansowe</t>
  </si>
  <si>
    <t>pozabilansowe</t>
  </si>
  <si>
    <t>w tym przeterminowane</t>
  </si>
  <si>
    <t>kapitał</t>
  </si>
  <si>
    <t>odsetki</t>
  </si>
  <si>
    <t>Łączna spłata kapitału w roku poprzedzającym rok poprzedni</t>
  </si>
  <si>
    <t>łączna spłata kapitału w roku poprzednim</t>
  </si>
  <si>
    <t>łaczna spłata kapitału w roku bieżącym</t>
  </si>
  <si>
    <t>łączne spłaty kapitału w kolejnych latach kredytowania</t>
  </si>
  <si>
    <t>Zaangażowanie na dzień sporządzenia zestawienia</t>
  </si>
  <si>
    <t>BRE Bank Hipoteczny S.A.</t>
  </si>
  <si>
    <t>Narodowy Fundusz Ochrony Środowiska i Gospodarki Wodnej</t>
  </si>
  <si>
    <t>Wojewódzki Fundusz Ochrony Środowiska i Gospodarki Wodnej</t>
  </si>
  <si>
    <t>MEDFinance S.A.</t>
  </si>
  <si>
    <t>realizacja programu restrukturyzacyjnego i spłaty zobowiązań</t>
  </si>
  <si>
    <t>dofinansowanie w formie pożyczki na realizację zadania "Termomodernizacja budynków SPS ZOZ w Lęborku"</t>
  </si>
  <si>
    <t>Przebudowa Bloku Operacyjnego wraz z usługą finansującą roboty</t>
  </si>
  <si>
    <t>Przebudowa i rozbudowa dojazdu do SPS ZOZ w Lęborku z dostawą i montażem urządzeń systemu parkingowego, budowa parkingów wraz z usługą sfinans. Robót</t>
  </si>
  <si>
    <t>PLN</t>
  </si>
  <si>
    <t>09.11.2005</t>
  </si>
  <si>
    <t>06.02.2012 + aneks z dnia 14.12.2012r.</t>
  </si>
  <si>
    <t>18.06.2012</t>
  </si>
  <si>
    <t>09.11.2012</t>
  </si>
  <si>
    <t>03.07.2013</t>
  </si>
  <si>
    <t>29.11.2025</t>
  </si>
  <si>
    <t>30.06.2025</t>
  </si>
  <si>
    <t>30.09.2018</t>
  </si>
  <si>
    <t>31.05.2017</t>
  </si>
  <si>
    <t>31.10.2017</t>
  </si>
  <si>
    <t>Poręczenie kredytu przez Powiat Lęborski</t>
  </si>
  <si>
    <t>weksel własny "in blanco"</t>
  </si>
  <si>
    <t>weksel własny "in blanco" wraz z cesją polisy ubezp. sprzętu</t>
  </si>
  <si>
    <t>-</t>
  </si>
  <si>
    <t>Załącznik nr 1</t>
  </si>
  <si>
    <t>Załącznik nr 2</t>
  </si>
  <si>
    <t>Załącznik nr 3</t>
  </si>
  <si>
    <t>Załącznik nr 4</t>
  </si>
  <si>
    <t>Załącznik nr 5</t>
  </si>
  <si>
    <t>Załącznik nr 6</t>
  </si>
  <si>
    <t>Załącznik nr 7</t>
  </si>
  <si>
    <t>Kwota  [w PLN/]</t>
  </si>
  <si>
    <t>CEL:</t>
  </si>
  <si>
    <t>Nazwa projektu</t>
  </si>
  <si>
    <t>Horyzont czasowy</t>
  </si>
  <si>
    <t>Struktura finansowania</t>
  </si>
  <si>
    <t>modernizacja, zakup sprzętu,  szkolenia, profilaktyka zdrowotna</t>
  </si>
  <si>
    <t>„Nowoczesny Oddział Chorób Wewnętrznych i Kardiologii w SPS ZOZ w Lęborku – jakość, wiedza, edukacja”</t>
  </si>
  <si>
    <t>01.2007 - 04.2011</t>
  </si>
  <si>
    <t xml:space="preserve">Mechanizm Finansowy EOG 1 620 705,31 PLN  </t>
  </si>
  <si>
    <t>Wkład własny Powiatu Lęborskiego</t>
  </si>
  <si>
    <t>i Miasta Lęborka 487 315,96 PLN</t>
  </si>
  <si>
    <t>Wkład własny 584 594,77PLN</t>
  </si>
  <si>
    <t>„Zdrowa matka i dziecko – poprawa opieki perinatalnej – edukacja, profilaktyka, diagnostyka, leczenie w oparciu o nowoczesne oddziały neonatologii i położnictwa w powiecie lęborskim”</t>
  </si>
  <si>
    <t>11.2008 - 04.2011</t>
  </si>
  <si>
    <t>Norweski Mechanizm Finansowy 1 929 684,14 PLN</t>
  </si>
  <si>
    <t>Wkład własny  Powiatu Lęborskiego 371 273,89 PLN</t>
  </si>
  <si>
    <t>Wkład własny 559 801,89 PLN</t>
  </si>
  <si>
    <t>modernizacja, zakup sprzętu,  szkolenia</t>
  </si>
  <si>
    <t xml:space="preserve">„Aseptyka, antyseptyka, sterylizacja- bezpieczeństwo pacjenta w SPS ZOZ w Lęborku” </t>
  </si>
  <si>
    <t>01.2009 – 04.2011</t>
  </si>
  <si>
    <t>Mechanizm Finansowy EOG   1 836 849,69 PLN</t>
  </si>
  <si>
    <t xml:space="preserve"> </t>
  </si>
  <si>
    <t>Wkład własny  Powiatu Lęborskiego 308 651,60 PLN</t>
  </si>
  <si>
    <t xml:space="preserve">Wkład własny SPS ZOZ   215 924,96 PLN    </t>
  </si>
  <si>
    <t>zakup sprzętu</t>
  </si>
  <si>
    <t>„Wymiana ambulansów wraz z wyposażeniem w celu poprawy ratownictwa medycznego w Powiecie Lęborskim”</t>
  </si>
  <si>
    <t>10.2010</t>
  </si>
  <si>
    <t>Wkład EFRR - 839 395,63 PLN</t>
  </si>
  <si>
    <t>Wkład własny Powiatu Lęborskiego 161 833,00 PLN</t>
  </si>
  <si>
    <t>Wkład własny SPS ZOZ w Lęborku 297 314,40 PLN</t>
  </si>
  <si>
    <t xml:space="preserve"> zakup sprzętu</t>
  </si>
  <si>
    <t>Zakup sprzętu rehabilitacyjnego dla SPS ZOZ w Lęborku w celu wsparcia rehabilitacji pacjentów niepełnosprawnych w Powiecie Lęborskim</t>
  </si>
  <si>
    <t>07.2012</t>
  </si>
  <si>
    <t xml:space="preserve">PFRON - 21 911,12 zł </t>
  </si>
  <si>
    <t>Wkład własny SPS ZOZ   - 21 911,12 zł</t>
  </si>
  <si>
    <t xml:space="preserve">modernizacja, zakup sprzętu </t>
  </si>
  <si>
    <t>„Poprawa jakości ratownictwa medycznego w Powiecie Lęborskim poprzez rozbudowę oraz doposażenie w sprzęt medyczny Szpitalnego Oddziału Ratunkowego w Lęborku”</t>
  </si>
  <si>
    <t xml:space="preserve">10.2010 - 09.2012
</t>
  </si>
  <si>
    <t xml:space="preserve">budowa lądowiska  </t>
  </si>
  <si>
    <t>Budowa lądowiska dla helikopterów w celu poprawy dostępności do Szpitalnego Oddziału Ratunkowego i poprawy jakości ratownictwa medycznego w Powiecie Lęborskim"</t>
  </si>
  <si>
    <t xml:space="preserve">05.2011 - 12.2012 </t>
  </si>
  <si>
    <t>termomodernizacja SPS ZOZ Lębork</t>
  </si>
  <si>
    <t xml:space="preserve">"Termomodernizacja budynków Samodzielnego Publicznego Specjalistycznego Zakładu Opieki Zdrowtnej w Lęborku" </t>
  </si>
  <si>
    <t>11.2010 - 12.2012</t>
  </si>
  <si>
    <t>Dotacja WFOiGW - 600 000,00 zł Pożyczka WFOiGW - 650 000,00 zł</t>
  </si>
  <si>
    <t>modernizacja, zakup sprzętu</t>
  </si>
  <si>
    <t>„Likwidacja barier komunikacyjnych w SPS ZOZ w Lęborku poprzez wymianę dźwigu towarowo-osobowego szpitalnego w nowym skrzydle szpitala z dostosowaniem do potrzeb osób niepełnosprawnych wraz z przedłużeniem szybu windowego do poziomu piwnicy”</t>
  </si>
  <si>
    <t>12.2012-08.2013</t>
  </si>
  <si>
    <t xml:space="preserve">PFRON - 150 000,00 zł </t>
  </si>
  <si>
    <t>Wkład własny SPS ZOZ w Lęborku 206 700,00 PLN</t>
  </si>
  <si>
    <t>Załącznik nr 8</t>
  </si>
  <si>
    <t>Lista wymaganych dokumentów</t>
  </si>
  <si>
    <t>Dokument</t>
  </si>
  <si>
    <t>Dostarczony</t>
  </si>
  <si>
    <t>Uwagi</t>
  </si>
  <si>
    <t>Zezwolenia/koncesje</t>
  </si>
  <si>
    <t xml:space="preserve">Statut </t>
  </si>
  <si>
    <t>Opinie z banków oraz instytucji finansowych, w których klient posiada zobowiązania - (nie starsze niż 30 dni od dnia złożenia wniosku)</t>
  </si>
  <si>
    <t>SIWZ (jeśli transakcja wnioskowana w trybie ustawy Prawo zamówień publicznych)</t>
  </si>
  <si>
    <t>Podstawowe informacje o działalności gospodarczej -  załącznik nr 2 do Listy wymaganych dokumentów</t>
  </si>
  <si>
    <t>Kontrakty z NFZ stanowiące zabezpieczenie kredytu.</t>
  </si>
  <si>
    <t>Informacja Zamawiającego o aktualnym stanie realizacji kontraktów z NFZ mających stanowić zabezpieczenie kredytu.</t>
  </si>
  <si>
    <t>Zaświadczenie o wpisie do rejestru podmiotów wykonujących działalność leczniczą.</t>
  </si>
  <si>
    <t>Raport z badania audytora wraz z opinią za rok n-2.</t>
  </si>
  <si>
    <t>Raport z badania audytora wraz z opinią za rok n-3.</t>
  </si>
  <si>
    <t>Uchwała lub postanowienie organu zatwierdzającego o zatwierdzeniu sprawozdania rocznego oraz podziale zysku lub pokrycie strat za rok 2012 r.</t>
  </si>
  <si>
    <t>Uchwała lub postanowienie organu zatwierdzającego o zatwierdzeniu sprawozdania z działalnosci jednostki i udzieleniu absolutorium członkom jej organów.</t>
  </si>
  <si>
    <t>Sprawozdanie kwartalne za III kwartał 2013 r. bilans i rachunek zysków i strat wraz z przepływami lub informacją o wysokości kredytów i pożyczek spłaconych w obu okresach. W przypadku braku bilansu i RZiS sprawozdanie F-01 za III kwartał 2013 r.</t>
  </si>
  <si>
    <t>Sprawozdanie kwartalne za III kwartał 2012 r. bilans i rachunek zysków i strat wraz z przepływami lub informacją o wysokości kredytów i pożyczek spłaconych w obu okresach. W przypadku braku bilansu i RZiS sprawozdanie F-01 za III kwartał 2012 r.</t>
  </si>
  <si>
    <t>Struktura czasowa należności i zobowiązań na 30.09.2013 r.</t>
  </si>
  <si>
    <t>Rachunek zysków i strat obejmujący pozycje oznaczone literami z roku n według stanu na koniec miesiąca poprzedzającego ostatni zakończony miesiąc przed złożenia wniosku (za listopad 2013 r.)</t>
  </si>
  <si>
    <t>Rachunek zysków i strat obejmujący pozycje oznaczone literami za roku n-1 według stanu na koniec miesiąca poprzedzającego ostatni zakończony miesiąc przed złożenia wniosku (listopad 2012 r.)</t>
  </si>
  <si>
    <t>Biznesplan/Studium wykonalności przedsięwzięć związany z planowanymi wydatkami na poprawę efektywności Szpitala.</t>
  </si>
  <si>
    <t>Harmonogram rzeczowo-finansowy przedsięwzięć związanych z planowanymi wydatkami (jeśli nie jest zawarty w biznesplanie).</t>
  </si>
  <si>
    <t>Wykaz zobowiązań płatniczych oraz wykaz wydatków, które mają zostać sfinansowane przedmiotowym kredytem wraz z podaniem ich wartosci netto.</t>
  </si>
  <si>
    <t>Umowy z wykonawcami na realizacje planowanych przedsięwzięć związanych z poprawą efektywnosci Szpitala.</t>
  </si>
  <si>
    <t>Informacja o wysokości rocznych spłat kredytów/pożyczek w okresie kredytowania (ujete w prognozach finansowych).</t>
  </si>
  <si>
    <t xml:space="preserve">Główne założenia, na podstawie których została przygotowana prognoza finansowa na okres kredytowania </t>
  </si>
  <si>
    <t>Model finansowy w formie elektronicznej</t>
  </si>
  <si>
    <t>Aktualne zaświadczenie z ZUS i Urzędu Skarbowego (nie starsze niż 30 dni przed ogłoszeniem przetargu).</t>
  </si>
  <si>
    <t>Aktualne Oświadczenie Zamawiającego o braku obciążeń osób trzecich na wierzytelnościach wynikających z zawartych umów z NFZ.</t>
  </si>
  <si>
    <t xml:space="preserve">Oświadczenie, że dostarczone do Banku/będące w posiadaniu Banku dokumenty:
- Zaświadczenie o numerze REGON (jeśli dotyczy)
- Zaświadczenie o numerze NIP (jeśli dotyczy)
- Zaświadczenie o wpisie do ewidencji działalności gospodarczej (jeśli dotyczy)
- Zezwolenie/koncesja (jeśli dotyczy)
- Umowa Spółki wraz ze zmianami (jeśli dotyczy)
- Statut (jeśli dotyczy)
 są na dzień składanie wniosku/pobrania SIWZ aktualne - załącznik nr 1 do Listy wymaganych dokumentów. </t>
  </si>
  <si>
    <t>Sprawozdanie finansowe roczne zatwierdzone za rok n-2 obejmujące:
- bilans, rachunek zysków i strat, informację dodatkową
- zestawienie zmian w kapitale (funduszu) własnym - jeśli wnioskodawca jest zobowiązany do jego sporządzenia
- rachunek przepływów pieniężnych -  jeśli wnioskodawca jest zobowiązana do jego sporządzenia</t>
  </si>
  <si>
    <t>Sprawozdanie finansowe roczne zatwierdzone za rok n-3 obejmujące:
- bilans, rachunek zysków i strat, informację dodatkową
- zestawienie zmian w kapitale (funduszu) własnym - jeśli wnioskodawca jest zobowiązana do jego sporządzenia
- rachunek przepływów pieniężnych -  jeśli wnioskodawca jest zobowiązana do jego sporządzenia</t>
  </si>
  <si>
    <t xml:space="preserve">Dokumenty potwierdzające  udokumentowanie źródeł finansowania inwestycji - wkład własny, dotacje, pożyczki, itd. (np. wyciąg z rachunku, dowód zapłaty potwierdzający wniesienie już wkładu własnego, dokumenty potwierdzające przyznanie dotacji, udzielenie pożyczki, itp.) </t>
  </si>
  <si>
    <t>Prognozy finansowe na okres kredytowania (na okres 6 lat) obejmujące: bilans, rachunek zysków i strat, rachunek przepływów pieniężnych w układzie rocznym oraz na koniec okresu kredytowania - jeśli nie zawiera jej biznes plan. W przypadku brak przepływów prosimy o informację o wysokości spłacanych ratach kredytów i pożyczek.</t>
  </si>
  <si>
    <t>Brak</t>
  </si>
  <si>
    <t>Opis wydatków</t>
  </si>
  <si>
    <t>Kopie umów pożyczek podlegających spłacie</t>
  </si>
  <si>
    <t>Przepływy</t>
  </si>
  <si>
    <t>Zostaną dostarczone przed podpisaniem umowy</t>
  </si>
  <si>
    <t>Wyżej wymienione dokumenty są dostępne do wglądu w siedzibie Zamawiającego</t>
  </si>
  <si>
    <t>Refinansowanie inwestycji już zrealizowanych</t>
  </si>
  <si>
    <t>Dotacje - starostwo, rezydenci, staże podyplomowe</t>
  </si>
  <si>
    <t>Starostwo-program szczepienia dziewczynek-rak szyjki macicy</t>
  </si>
  <si>
    <t>Starostwo-dotacja programu dysplazji bioderek</t>
  </si>
  <si>
    <t>Starostwo-dotacja do programu profilaktyki gruczołu krokowego u mężczyzn</t>
  </si>
  <si>
    <t>Starostwo-program wczesnego wykrywania raka piersi u kobiet</t>
  </si>
  <si>
    <t>Darowizna -PN-niskocenne, bielizna, pościel, ubrania, żywność</t>
  </si>
  <si>
    <t>Wynagrodzenie płatnika ZUS</t>
  </si>
  <si>
    <t>Refundacja kosztów szkolenia i inne</t>
  </si>
  <si>
    <t>Pozostałe przychody-kary, wadium zatrzymane itp.</t>
  </si>
  <si>
    <t>Rozliczenie zużycia materiałów prowadzone wg ewidencji uproszczonej</t>
  </si>
  <si>
    <t>Przychody z tytułu nadwyżek inwentaryzacyjnych</t>
  </si>
  <si>
    <t>Dotacja PFRON - z amortyzacji sprzętu rehabilitacyjnego, dżwig</t>
  </si>
  <si>
    <t>Przychody z EOG-Oddzdział Chorób Wewnętrznych i Kardiologii (część miękka + amortyzacja środków trwałych)</t>
  </si>
  <si>
    <t>Przychody z NMF-Centralna Sterylizacja (część miękka + amortyzacja środków trwałych)</t>
  </si>
  <si>
    <t>Przychody z NMF-Oddział Położniczy Ciąży i Ginekologii (część miękka + amortyzacja środków trwałych)</t>
  </si>
  <si>
    <t>Starostwo Powiatu Lęborskiego -dotacja na zakup aktywów trwałych</t>
  </si>
  <si>
    <t>Starostwo badanie specjalistyczne w ramach kwalifikacji wojskowej</t>
  </si>
  <si>
    <t>Starostwo - przebudowa Oddziału Chirurgii Urazowo-Ortopedycznej</t>
  </si>
  <si>
    <t>VAT-7 z zaokrągleń groszy</t>
  </si>
  <si>
    <t>Przychody z tytułu rozwiązaia rezerwy</t>
  </si>
  <si>
    <t>PZU - zwrot nadpłaconych składek z lat ubiegłych</t>
  </si>
  <si>
    <t>Przychody z tytułu rozwiązania rezerwy - BGK</t>
  </si>
  <si>
    <t>Dotacja POIiŚ-równowartość amortyzacji ambulansów + wyposażenie</t>
  </si>
  <si>
    <t>Dotacja POLCARD - z amortyzacji sprzętu kardiologicznego</t>
  </si>
  <si>
    <t>Dotacja POIiŚ - SOR - równowartości amortyzacji</t>
  </si>
  <si>
    <t>Fundusz założycielski - równowartości amortyzacji otrzymanych dotacji i darowizn</t>
  </si>
  <si>
    <t>Stan na dzień ostatniego zamkniętego kwartału (2013-09-30)</t>
  </si>
  <si>
    <t>Stan na dzień ostatniego zamkniętego kwartału (2012-12-31)</t>
  </si>
  <si>
    <t xml:space="preserve"> EFRR - 4 345 096,01 zł</t>
  </si>
  <si>
    <t xml:space="preserve"> Wkład własny  Powiatu Lęborskiego - 766 781,66 zł</t>
  </si>
  <si>
    <t xml:space="preserve"> Wkład własny  SPS ZOZ w Lębork - 716 757,55 zł</t>
  </si>
  <si>
    <t>EFRR -1 423 053,71 zł</t>
  </si>
  <si>
    <t>Wkład własny  Powiatu Lęborskiego - 251 127,13 zł</t>
  </si>
  <si>
    <t>Wkład własny  SPS ZOZ w Lębork - 391 253,29 zł</t>
  </si>
  <si>
    <t>Dofinansowanie w formie dotacji NFOŚiGW:  4 339 377,00 zł</t>
  </si>
  <si>
    <t>Dofinansowanie w formie pożyczki NFOŚiGW: 8 651 914,24 zł</t>
  </si>
  <si>
    <t>wkład własny SPS ZOZ Lębork - 1 606 141,83 zł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</si>
</sst>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_-* #,##0.000\ _z_ł_-;\-* #,##0.000\ _z_ł_-;_-* &quot;-&quot;???\ _z_ł_-;_-@_-"/>
    <numFmt numFmtId="178" formatCode="#,##0.00_ ;\-#,##0.00\ "/>
    <numFmt numFmtId="179" formatCode="0.0%"/>
    <numFmt numFmtId="180" formatCode="#,##0.0"/>
    <numFmt numFmtId="181" formatCode="#,##0.00\ &quot;zł&quot;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8"/>
      <name val="Arial CE"/>
      <family val="0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b/>
      <sz val="11"/>
      <color indexed="23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i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24" fillId="0" borderId="0" xfId="59" applyFont="1">
      <alignment/>
      <protection/>
    </xf>
    <xf numFmtId="0" fontId="25" fillId="0" borderId="0" xfId="59" applyFont="1">
      <alignment/>
      <protection/>
    </xf>
    <xf numFmtId="0" fontId="4" fillId="0" borderId="0" xfId="59" applyFont="1">
      <alignment/>
      <protection/>
    </xf>
    <xf numFmtId="0" fontId="24" fillId="0" borderId="11" xfId="59" applyFont="1" applyBorder="1">
      <alignment/>
      <protection/>
    </xf>
    <xf numFmtId="0" fontId="24" fillId="0" borderId="10" xfId="59" applyFont="1" applyBorder="1" applyAlignment="1">
      <alignment wrapText="1"/>
      <protection/>
    </xf>
    <xf numFmtId="0" fontId="24" fillId="0" borderId="10" xfId="59" applyFont="1" applyBorder="1" applyAlignment="1">
      <alignment horizontal="center"/>
      <protection/>
    </xf>
    <xf numFmtId="0" fontId="4" fillId="0" borderId="12" xfId="59" applyFont="1" applyBorder="1">
      <alignment/>
      <protection/>
    </xf>
    <xf numFmtId="0" fontId="4" fillId="0" borderId="12" xfId="59" applyFont="1" applyBorder="1" applyAlignment="1">
      <alignment horizontal="center"/>
      <protection/>
    </xf>
    <xf numFmtId="0" fontId="25" fillId="0" borderId="13" xfId="59" applyFont="1" applyBorder="1" applyAlignment="1">
      <alignment horizontal="center"/>
      <protection/>
    </xf>
    <xf numFmtId="0" fontId="25" fillId="0" borderId="14" xfId="59" applyFont="1" applyBorder="1">
      <alignment/>
      <protection/>
    </xf>
    <xf numFmtId="0" fontId="25" fillId="0" borderId="15" xfId="59" applyFont="1" applyBorder="1">
      <alignment/>
      <protection/>
    </xf>
    <xf numFmtId="0" fontId="25" fillId="0" borderId="14" xfId="59" applyFont="1" applyBorder="1" applyAlignment="1">
      <alignment horizontal="center"/>
      <protection/>
    </xf>
    <xf numFmtId="0" fontId="25" fillId="0" borderId="10" xfId="59" applyFont="1" applyBorder="1">
      <alignment/>
      <protection/>
    </xf>
    <xf numFmtId="43" fontId="25" fillId="0" borderId="12" xfId="42" applyFont="1" applyBorder="1" applyAlignment="1">
      <alignment/>
    </xf>
    <xf numFmtId="0" fontId="25" fillId="0" borderId="10" xfId="59" applyFont="1" applyBorder="1" applyAlignment="1">
      <alignment horizontal="center"/>
      <protection/>
    </xf>
    <xf numFmtId="43" fontId="25" fillId="0" borderId="10" xfId="42" applyFont="1" applyBorder="1" applyAlignment="1">
      <alignment/>
    </xf>
    <xf numFmtId="0" fontId="25" fillId="0" borderId="10" xfId="59" applyFont="1" applyBorder="1" applyAlignment="1">
      <alignment wrapText="1"/>
      <protection/>
    </xf>
    <xf numFmtId="43" fontId="25" fillId="0" borderId="16" xfId="42" applyFont="1" applyBorder="1" applyAlignment="1">
      <alignment/>
    </xf>
    <xf numFmtId="0" fontId="24" fillId="0" borderId="11" xfId="59" applyFont="1" applyBorder="1" applyAlignment="1">
      <alignment vertical="center"/>
      <protection/>
    </xf>
    <xf numFmtId="0" fontId="24" fillId="0" borderId="15" xfId="59" applyFont="1" applyBorder="1">
      <alignment/>
      <protection/>
    </xf>
    <xf numFmtId="0" fontId="25" fillId="0" borderId="17" xfId="59" applyFont="1" applyBorder="1" applyAlignment="1">
      <alignment horizontal="center"/>
      <protection/>
    </xf>
    <xf numFmtId="43" fontId="25" fillId="0" borderId="13" xfId="42" applyFont="1" applyBorder="1" applyAlignment="1">
      <alignment/>
    </xf>
    <xf numFmtId="43" fontId="24" fillId="0" borderId="18" xfId="42" applyFont="1" applyBorder="1" applyAlignment="1">
      <alignment/>
    </xf>
    <xf numFmtId="43" fontId="25" fillId="0" borderId="0" xfId="42" applyFont="1" applyBorder="1" applyAlignment="1">
      <alignment/>
    </xf>
    <xf numFmtId="0" fontId="25" fillId="0" borderId="19" xfId="59" applyFont="1" applyBorder="1" applyAlignment="1">
      <alignment horizontal="center"/>
      <protection/>
    </xf>
    <xf numFmtId="0" fontId="25" fillId="0" borderId="0" xfId="56" applyFont="1">
      <alignment/>
      <protection/>
    </xf>
    <xf numFmtId="0" fontId="24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43" fontId="25" fillId="0" borderId="0" xfId="56" applyNumberFormat="1" applyFont="1" applyAlignment="1">
      <alignment horizontal="center"/>
      <protection/>
    </xf>
    <xf numFmtId="0" fontId="24" fillId="0" borderId="10" xfId="56" applyFont="1" applyBorder="1">
      <alignment/>
      <protection/>
    </xf>
    <xf numFmtId="0" fontId="24" fillId="0" borderId="10" xfId="56" applyFont="1" applyFill="1" applyBorder="1">
      <alignment/>
      <protection/>
    </xf>
    <xf numFmtId="43" fontId="24" fillId="0" borderId="10" xfId="56" applyNumberFormat="1" applyFont="1" applyBorder="1" applyAlignment="1">
      <alignment horizontal="center"/>
      <protection/>
    </xf>
    <xf numFmtId="43" fontId="24" fillId="0" borderId="10" xfId="42" applyFont="1" applyBorder="1" applyAlignment="1">
      <alignment/>
    </xf>
    <xf numFmtId="0" fontId="25" fillId="0" borderId="10" xfId="56" applyFont="1" applyBorder="1">
      <alignment/>
      <protection/>
    </xf>
    <xf numFmtId="43" fontId="25" fillId="0" borderId="10" xfId="56" applyNumberFormat="1" applyFont="1" applyBorder="1" applyAlignment="1">
      <alignment horizontal="center"/>
      <protection/>
    </xf>
    <xf numFmtId="0" fontId="25" fillId="0" borderId="10" xfId="56" applyFont="1" applyBorder="1" applyAlignment="1">
      <alignment/>
      <protection/>
    </xf>
    <xf numFmtId="0" fontId="24" fillId="0" borderId="10" xfId="56" applyFont="1" applyBorder="1" applyAlignment="1">
      <alignment/>
      <protection/>
    </xf>
    <xf numFmtId="0" fontId="25" fillId="0" borderId="10" xfId="56" applyFont="1" applyFill="1" applyBorder="1">
      <alignment/>
      <protection/>
    </xf>
    <xf numFmtId="43" fontId="24" fillId="0" borderId="10" xfId="56" applyNumberFormat="1" applyFont="1" applyBorder="1">
      <alignment/>
      <protection/>
    </xf>
    <xf numFmtId="0" fontId="25" fillId="0" borderId="0" xfId="56" applyFont="1" applyAlignment="1">
      <alignment horizontal="center"/>
      <protection/>
    </xf>
    <xf numFmtId="0" fontId="25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4" fontId="24" fillId="0" borderId="10" xfId="0" applyNumberFormat="1" applyFont="1" applyBorder="1" applyAlignment="1">
      <alignment/>
    </xf>
    <xf numFmtId="4" fontId="25" fillId="0" borderId="10" xfId="0" applyNumberFormat="1" applyFont="1" applyBorder="1" applyAlignment="1">
      <alignment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1" xfId="0" applyFont="1" applyBorder="1" applyAlignment="1">
      <alignment/>
    </xf>
    <xf numFmtId="4" fontId="25" fillId="0" borderId="21" xfId="0" applyNumberFormat="1" applyFont="1" applyBorder="1" applyAlignment="1">
      <alignment/>
    </xf>
    <xf numFmtId="0" fontId="25" fillId="0" borderId="22" xfId="0" applyFont="1" applyBorder="1" applyAlignment="1">
      <alignment horizontal="center"/>
    </xf>
    <xf numFmtId="4" fontId="25" fillId="0" borderId="22" xfId="0" applyNumberFormat="1" applyFont="1" applyBorder="1" applyAlignment="1">
      <alignment/>
    </xf>
    <xf numFmtId="0" fontId="25" fillId="0" borderId="13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12" xfId="0" applyFont="1" applyBorder="1" applyAlignment="1">
      <alignment horizontal="center"/>
    </xf>
    <xf numFmtId="0" fontId="25" fillId="0" borderId="12" xfId="0" applyFont="1" applyBorder="1" applyAlignment="1">
      <alignment/>
    </xf>
    <xf numFmtId="4" fontId="25" fillId="0" borderId="12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4" fontId="24" fillId="0" borderId="20" xfId="0" applyNumberFormat="1" applyFont="1" applyBorder="1" applyAlignment="1">
      <alignment/>
    </xf>
    <xf numFmtId="4" fontId="24" fillId="0" borderId="13" xfId="0" applyNumberFormat="1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20" xfId="0" applyFont="1" applyBorder="1" applyAlignment="1">
      <alignment/>
    </xf>
    <xf numFmtId="0" fontId="28" fillId="0" borderId="0" xfId="58" applyFont="1" applyBorder="1" applyAlignment="1">
      <alignment horizontal="center" vertical="center"/>
      <protection/>
    </xf>
    <xf numFmtId="0" fontId="28" fillId="0" borderId="0" xfId="58" applyFont="1" applyBorder="1">
      <alignment/>
      <protection/>
    </xf>
    <xf numFmtId="0" fontId="30" fillId="0" borderId="23" xfId="58" applyFont="1" applyFill="1" applyBorder="1" applyAlignment="1" applyProtection="1">
      <alignment vertical="center"/>
      <protection/>
    </xf>
    <xf numFmtId="0" fontId="30" fillId="0" borderId="24" xfId="58" applyFont="1" applyFill="1" applyBorder="1" applyAlignment="1" applyProtection="1">
      <alignment vertical="center"/>
      <protection/>
    </xf>
    <xf numFmtId="0" fontId="25" fillId="0" borderId="0" xfId="58" applyFont="1">
      <alignment/>
      <protection/>
    </xf>
    <xf numFmtId="0" fontId="29" fillId="0" borderId="0" xfId="58" applyFont="1" applyFill="1" applyBorder="1" applyAlignment="1" applyProtection="1">
      <alignment horizontal="center" vertical="center" wrapText="1"/>
      <protection/>
    </xf>
    <xf numFmtId="0" fontId="31" fillId="0" borderId="0" xfId="58" applyFont="1" applyFill="1" applyBorder="1" applyAlignment="1" applyProtection="1">
      <alignment vertical="center" wrapText="1"/>
      <protection/>
    </xf>
    <xf numFmtId="0" fontId="29" fillId="0" borderId="0" xfId="58" applyFont="1" applyFill="1" applyBorder="1" applyAlignment="1" applyProtection="1">
      <alignment vertical="center" wrapText="1"/>
      <protection/>
    </xf>
    <xf numFmtId="0" fontId="31" fillId="0" borderId="10" xfId="58" applyFont="1" applyFill="1" applyBorder="1" applyAlignment="1" applyProtection="1">
      <alignment horizontal="right" vertical="center" wrapText="1"/>
      <protection/>
    </xf>
    <xf numFmtId="0" fontId="29" fillId="0" borderId="10" xfId="58" applyFont="1" applyFill="1" applyBorder="1" applyAlignment="1" applyProtection="1">
      <alignment horizontal="right" vertical="center" wrapText="1"/>
      <protection/>
    </xf>
    <xf numFmtId="4" fontId="29" fillId="7" borderId="25" xfId="58" applyNumberFormat="1" applyFont="1" applyFill="1" applyBorder="1" applyAlignment="1" applyProtection="1">
      <alignment horizontal="center" vertical="center" wrapText="1"/>
      <protection/>
    </xf>
    <xf numFmtId="4" fontId="29" fillId="0" borderId="25" xfId="58" applyNumberFormat="1" applyFont="1" applyFill="1" applyBorder="1" applyAlignment="1" applyProtection="1">
      <alignment horizontal="center" vertical="center" wrapText="1"/>
      <protection/>
    </xf>
    <xf numFmtId="4" fontId="29" fillId="7" borderId="10" xfId="58" applyNumberFormat="1" applyFont="1" applyFill="1" applyBorder="1" applyAlignment="1" applyProtection="1">
      <alignment horizontal="center" vertical="center" wrapText="1"/>
      <protection/>
    </xf>
    <xf numFmtId="4" fontId="29" fillId="0" borderId="10" xfId="58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left"/>
    </xf>
    <xf numFmtId="0" fontId="25" fillId="0" borderId="10" xfId="0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4" fontId="25" fillId="0" borderId="10" xfId="0" applyNumberFormat="1" applyFont="1" applyBorder="1" applyAlignment="1" quotePrefix="1">
      <alignment horizontal="center" vertical="center"/>
    </xf>
    <xf numFmtId="181" fontId="25" fillId="0" borderId="0" xfId="57" applyNumberFormat="1" applyFont="1">
      <alignment/>
      <protection/>
    </xf>
    <xf numFmtId="0" fontId="32" fillId="0" borderId="0" xfId="55" applyFont="1">
      <alignment/>
      <protection/>
    </xf>
    <xf numFmtId="0" fontId="31" fillId="0" borderId="26" xfId="55" applyFont="1" applyBorder="1" applyAlignment="1">
      <alignment horizontal="center"/>
      <protection/>
    </xf>
    <xf numFmtId="0" fontId="29" fillId="0" borderId="10" xfId="55" applyFont="1" applyBorder="1" applyAlignment="1">
      <alignment horizontal="center" vertical="center" wrapText="1"/>
      <protection/>
    </xf>
    <xf numFmtId="0" fontId="29" fillId="0" borderId="10" xfId="55" applyFont="1" applyBorder="1" applyAlignment="1">
      <alignment horizontal="left" vertical="center" wrapText="1"/>
      <protection/>
    </xf>
    <xf numFmtId="0" fontId="29" fillId="0" borderId="10" xfId="55" applyFont="1" applyBorder="1" applyAlignment="1">
      <alignment horizontal="center"/>
      <protection/>
    </xf>
    <xf numFmtId="0" fontId="29" fillId="0" borderId="10" xfId="0" applyFont="1" applyBorder="1" applyAlignment="1">
      <alignment horizontal="left" vertical="center" wrapText="1"/>
    </xf>
    <xf numFmtId="0" fontId="29" fillId="0" borderId="0" xfId="55" applyFont="1">
      <alignment/>
      <protection/>
    </xf>
    <xf numFmtId="0" fontId="29" fillId="0" borderId="0" xfId="55" applyFont="1" applyBorder="1">
      <alignment/>
      <protection/>
    </xf>
    <xf numFmtId="0" fontId="29" fillId="0" borderId="10" xfId="55" applyFont="1" applyBorder="1" applyAlignment="1">
      <alignment horizontal="center" vertical="center"/>
      <protection/>
    </xf>
    <xf numFmtId="0" fontId="34" fillId="0" borderId="0" xfId="55" applyFont="1">
      <alignment/>
      <protection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4" fillId="0" borderId="27" xfId="58" applyFont="1" applyFill="1" applyBorder="1" applyAlignment="1" applyProtection="1">
      <alignment horizontal="center" vertical="center"/>
      <protection/>
    </xf>
    <xf numFmtId="0" fontId="24" fillId="0" borderId="28" xfId="58" applyFont="1" applyFill="1" applyBorder="1" applyAlignment="1" applyProtection="1">
      <alignment horizontal="center" vertical="center"/>
      <protection/>
    </xf>
    <xf numFmtId="0" fontId="24" fillId="0" borderId="29" xfId="58" applyFont="1" applyFill="1" applyBorder="1" applyAlignment="1" applyProtection="1">
      <alignment horizontal="center" vertical="center"/>
      <protection/>
    </xf>
    <xf numFmtId="0" fontId="24" fillId="0" borderId="10" xfId="0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 wrapText="1"/>
    </xf>
    <xf numFmtId="0" fontId="24" fillId="0" borderId="30" xfId="0" applyNumberFormat="1" applyFont="1" applyBorder="1" applyAlignment="1">
      <alignment horizontal="center" vertical="center" wrapText="1"/>
    </xf>
    <xf numFmtId="0" fontId="24" fillId="0" borderId="19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31" fillId="0" borderId="0" xfId="55" applyFont="1" applyBorder="1" applyAlignment="1">
      <alignment horizontal="center"/>
      <protection/>
    </xf>
    <xf numFmtId="0" fontId="29" fillId="0" borderId="0" xfId="58" applyFont="1" applyFill="1" applyBorder="1" applyAlignment="1" applyProtection="1">
      <alignment horizontal="center" vertical="center" wrapText="1"/>
      <protection/>
    </xf>
    <xf numFmtId="0" fontId="31" fillId="0" borderId="12" xfId="58" applyFont="1" applyFill="1" applyBorder="1" applyAlignment="1" applyProtection="1">
      <alignment horizontal="center" vertical="center" wrapText="1"/>
      <protection/>
    </xf>
    <xf numFmtId="0" fontId="31" fillId="0" borderId="31" xfId="58" applyFont="1" applyFill="1" applyBorder="1" applyAlignment="1" applyProtection="1">
      <alignment horizontal="center" vertical="center" wrapText="1"/>
      <protection/>
    </xf>
    <xf numFmtId="0" fontId="31" fillId="0" borderId="32" xfId="58" applyFont="1" applyFill="1" applyBorder="1" applyAlignment="1" applyProtection="1">
      <alignment horizontal="center" vertical="center" wrapText="1"/>
      <protection/>
    </xf>
    <xf numFmtId="0" fontId="31" fillId="0" borderId="33" xfId="58" applyFont="1" applyFill="1" applyBorder="1" applyAlignment="1" applyProtection="1">
      <alignment horizontal="center" vertical="center" wrapText="1"/>
      <protection/>
    </xf>
    <xf numFmtId="14" fontId="29" fillId="0" borderId="0" xfId="58" applyNumberFormat="1" applyFont="1" applyFill="1" applyBorder="1" applyAlignment="1" applyProtection="1">
      <alignment horizontal="center" vertical="center" wrapText="1"/>
      <protection/>
    </xf>
    <xf numFmtId="0" fontId="29" fillId="0" borderId="0" xfId="58" applyFont="1" applyFill="1" applyBorder="1" applyAlignment="1" applyProtection="1">
      <alignment horizontal="center" vertical="center" wrapText="1"/>
      <protection/>
    </xf>
    <xf numFmtId="0" fontId="31" fillId="0" borderId="34" xfId="58" applyFont="1" applyFill="1" applyBorder="1" applyAlignment="1" applyProtection="1">
      <alignment horizontal="center" vertical="center" wrapText="1"/>
      <protection/>
    </xf>
    <xf numFmtId="0" fontId="31" fillId="0" borderId="35" xfId="58" applyFont="1" applyFill="1" applyBorder="1" applyAlignment="1" applyProtection="1">
      <alignment horizontal="center" vertical="center" wrapText="1"/>
      <protection/>
    </xf>
    <xf numFmtId="181" fontId="24" fillId="0" borderId="0" xfId="54" applyNumberFormat="1" applyFont="1">
      <alignment/>
      <protection/>
    </xf>
    <xf numFmtId="0" fontId="25" fillId="0" borderId="0" xfId="54" applyFont="1">
      <alignment/>
      <protection/>
    </xf>
    <xf numFmtId="0" fontId="33" fillId="0" borderId="0" xfId="54" applyFont="1" applyAlignment="1">
      <alignment horizontal="center"/>
      <protection/>
    </xf>
    <xf numFmtId="181" fontId="25" fillId="0" borderId="36" xfId="54" applyNumberFormat="1" applyFont="1" applyBorder="1" applyAlignment="1">
      <alignment horizontal="center" vertical="center" wrapText="1"/>
      <protection/>
    </xf>
    <xf numFmtId="0" fontId="24" fillId="22" borderId="36" xfId="54" applyFont="1" applyFill="1" applyBorder="1" applyAlignment="1">
      <alignment horizontal="center" vertical="center"/>
      <protection/>
    </xf>
    <xf numFmtId="0" fontId="25" fillId="0" borderId="37" xfId="54" applyFont="1" applyBorder="1" applyAlignment="1">
      <alignment horizontal="center"/>
      <protection/>
    </xf>
    <xf numFmtId="0" fontId="25" fillId="0" borderId="38" xfId="54" applyFont="1" applyBorder="1" applyAlignment="1">
      <alignment horizontal="center"/>
      <protection/>
    </xf>
    <xf numFmtId="0" fontId="25" fillId="0" borderId="0" xfId="54" applyFont="1" applyAlignment="1">
      <alignment vertical="center"/>
      <protection/>
    </xf>
    <xf numFmtId="0" fontId="25" fillId="0" borderId="0" xfId="54" applyFont="1" applyAlignment="1">
      <alignment horizontal="left" vertical="center" indent="4"/>
      <protection/>
    </xf>
    <xf numFmtId="0" fontId="25" fillId="0" borderId="0" xfId="54" applyFont="1" applyAlignment="1">
      <alignment horizontal="justify" vertical="center"/>
      <protection/>
    </xf>
    <xf numFmtId="8" fontId="25" fillId="0" borderId="0" xfId="54" applyNumberFormat="1" applyFont="1">
      <alignment/>
      <protection/>
    </xf>
    <xf numFmtId="0" fontId="25" fillId="0" borderId="0" xfId="54" applyFont="1" applyAlignment="1">
      <alignment horizontal="left" vertical="center" indent="2"/>
      <protection/>
    </xf>
    <xf numFmtId="181" fontId="33" fillId="11" borderId="39" xfId="54" applyNumberFormat="1" applyFont="1" applyFill="1" applyBorder="1" applyAlignment="1">
      <alignment horizontal="center" vertical="center" wrapText="1"/>
      <protection/>
    </xf>
    <xf numFmtId="181" fontId="33" fillId="11" borderId="40" xfId="54" applyNumberFormat="1" applyFont="1" applyFill="1" applyBorder="1" applyAlignment="1">
      <alignment horizontal="center" vertical="center" wrapText="1"/>
      <protection/>
    </xf>
    <xf numFmtId="0" fontId="33" fillId="11" borderId="41" xfId="54" applyFont="1" applyFill="1" applyBorder="1" applyAlignment="1">
      <alignment horizontal="center" vertical="center"/>
      <protection/>
    </xf>
    <xf numFmtId="0" fontId="33" fillId="11" borderId="39" xfId="54" applyFont="1" applyFill="1" applyBorder="1" applyAlignment="1">
      <alignment horizontal="center" vertical="center"/>
      <protection/>
    </xf>
    <xf numFmtId="0" fontId="33" fillId="11" borderId="42" xfId="54" applyFont="1" applyFill="1" applyBorder="1" applyAlignment="1">
      <alignment horizontal="center" vertical="center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0" xfId="54" applyFont="1" applyBorder="1" applyAlignment="1">
      <alignment horizontal="center" vertical="center" wrapText="1"/>
      <protection/>
    </xf>
    <xf numFmtId="0" fontId="25" fillId="0" borderId="10" xfId="54" applyFont="1" applyBorder="1" applyAlignment="1">
      <alignment horizontal="center"/>
      <protection/>
    </xf>
    <xf numFmtId="17" fontId="25" fillId="0" borderId="10" xfId="54" applyNumberFormat="1" applyFont="1" applyBorder="1" applyAlignment="1">
      <alignment horizontal="center" vertical="center" wrapText="1"/>
      <protection/>
    </xf>
    <xf numFmtId="181" fontId="24" fillId="0" borderId="43" xfId="54" applyNumberFormat="1" applyFont="1" applyBorder="1" applyAlignment="1">
      <alignment horizontal="center" vertical="center" wrapText="1"/>
      <protection/>
    </xf>
    <xf numFmtId="181" fontId="24" fillId="0" borderId="44" xfId="54" applyNumberFormat="1" applyFont="1" applyBorder="1" applyAlignment="1">
      <alignment horizontal="center" vertical="center" wrapText="1"/>
      <protection/>
    </xf>
    <xf numFmtId="0" fontId="25" fillId="0" borderId="44" xfId="54" applyFont="1" applyBorder="1" applyAlignment="1">
      <alignment horizontal="center" vertical="center" wrapText="1" shrinkToFit="1"/>
      <protection/>
    </xf>
    <xf numFmtId="0" fontId="25" fillId="0" borderId="44" xfId="54" applyFont="1" applyBorder="1" applyAlignment="1">
      <alignment horizontal="center" vertical="center" wrapText="1"/>
      <protection/>
    </xf>
    <xf numFmtId="0" fontId="25" fillId="0" borderId="45" xfId="54" applyFont="1" applyBorder="1" applyAlignment="1">
      <alignment horizontal="center" vertical="center" wrapText="1"/>
      <protection/>
    </xf>
    <xf numFmtId="181" fontId="24" fillId="0" borderId="46" xfId="54" applyNumberFormat="1" applyFont="1" applyBorder="1" applyAlignment="1">
      <alignment horizontal="center" vertical="center" wrapText="1"/>
      <protection/>
    </xf>
    <xf numFmtId="0" fontId="25" fillId="0" borderId="47" xfId="54" applyFont="1" applyBorder="1" applyAlignment="1">
      <alignment horizontal="center" vertical="center" wrapText="1"/>
      <protection/>
    </xf>
    <xf numFmtId="0" fontId="25" fillId="0" borderId="47" xfId="54" applyFont="1" applyBorder="1" applyAlignment="1">
      <alignment horizontal="center" vertical="center" wrapText="1" shrinkToFit="1"/>
      <protection/>
    </xf>
    <xf numFmtId="0" fontId="25" fillId="0" borderId="48" xfId="54" applyFont="1" applyBorder="1" applyAlignment="1">
      <alignment horizontal="center" vertical="center" wrapText="1"/>
      <protection/>
    </xf>
    <xf numFmtId="0" fontId="25" fillId="0" borderId="44" xfId="54" applyFont="1" applyFill="1" applyBorder="1" applyAlignment="1">
      <alignment horizontal="center" vertical="center" wrapText="1"/>
      <protection/>
    </xf>
    <xf numFmtId="181" fontId="24" fillId="0" borderId="49" xfId="54" applyNumberFormat="1" applyFont="1" applyBorder="1" applyAlignment="1">
      <alignment horizontal="center" vertical="center" wrapText="1"/>
      <protection/>
    </xf>
    <xf numFmtId="0" fontId="25" fillId="0" borderId="50" xfId="54" applyFont="1" applyBorder="1" applyAlignment="1">
      <alignment horizontal="center" vertical="center" wrapText="1"/>
      <protection/>
    </xf>
    <xf numFmtId="0" fontId="25" fillId="0" borderId="46" xfId="54" applyFont="1" applyBorder="1" applyAlignment="1">
      <alignment horizontal="center" vertical="center" wrapText="1"/>
      <protection/>
    </xf>
    <xf numFmtId="0" fontId="25" fillId="0" borderId="47" xfId="54" applyFont="1" applyFill="1" applyBorder="1" applyAlignment="1">
      <alignment horizontal="center" vertical="center" wrapText="1"/>
      <protection/>
    </xf>
    <xf numFmtId="17" fontId="25" fillId="0" borderId="44" xfId="54" applyNumberFormat="1" applyFont="1" applyBorder="1" applyAlignment="1">
      <alignment horizontal="center" vertical="center" wrapText="1"/>
      <protection/>
    </xf>
    <xf numFmtId="0" fontId="25" fillId="0" borderId="47" xfId="54" applyFont="1" applyBorder="1" applyAlignment="1">
      <alignment horizontal="center" wrapText="1"/>
      <protection/>
    </xf>
    <xf numFmtId="49" fontId="25" fillId="0" borderId="44" xfId="54" applyNumberFormat="1" applyFont="1" applyBorder="1" applyAlignment="1">
      <alignment horizontal="center" vertical="center" wrapText="1"/>
      <protection/>
    </xf>
    <xf numFmtId="10" fontId="25" fillId="0" borderId="45" xfId="54" applyNumberFormat="1" applyFont="1" applyBorder="1" applyAlignment="1">
      <alignment horizontal="center" vertical="center" wrapText="1"/>
      <protection/>
    </xf>
    <xf numFmtId="10" fontId="25" fillId="0" borderId="48" xfId="54" applyNumberFormat="1" applyFont="1" applyBorder="1" applyAlignment="1">
      <alignment horizontal="center" vertical="center" wrapText="1"/>
      <protection/>
    </xf>
    <xf numFmtId="0" fontId="25" fillId="0" borderId="47" xfId="54" applyFont="1" applyBorder="1" applyAlignment="1">
      <alignment horizontal="center"/>
      <protection/>
    </xf>
    <xf numFmtId="181" fontId="25" fillId="0" borderId="49" xfId="54" applyNumberFormat="1" applyFont="1" applyBorder="1" applyAlignment="1">
      <alignment horizontal="center" vertical="center" wrapText="1"/>
      <protection/>
    </xf>
    <xf numFmtId="181" fontId="25" fillId="0" borderId="46" xfId="54" applyNumberFormat="1" applyFont="1" applyBorder="1" applyAlignment="1">
      <alignment horizontal="center" vertical="center" wrapText="1"/>
      <protection/>
    </xf>
    <xf numFmtId="0" fontId="25" fillId="0" borderId="50" xfId="54" applyFont="1" applyBorder="1" applyAlignment="1">
      <alignment horizontal="center" vertical="center" wrapText="1"/>
      <protection/>
    </xf>
    <xf numFmtId="0" fontId="25" fillId="0" borderId="48" xfId="54" applyFont="1" applyBorder="1" applyAlignment="1">
      <alignment horizontal="center" vertical="center" wrapText="1"/>
      <protection/>
    </xf>
    <xf numFmtId="181" fontId="25" fillId="0" borderId="49" xfId="54" applyNumberFormat="1" applyFont="1" applyBorder="1" applyAlignment="1">
      <alignment horizontal="center"/>
      <protection/>
    </xf>
    <xf numFmtId="181" fontId="25" fillId="0" borderId="46" xfId="54" applyNumberFormat="1" applyFont="1" applyBorder="1" applyAlignment="1">
      <alignment horizontal="center"/>
      <protection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dla leszka z kwotami" xfId="54"/>
    <cellStyle name="Normalny_Lista wymaganych dokumentów" xfId="55"/>
    <cellStyle name="Normalny_przychody operacyjne 2012r" xfId="56"/>
    <cellStyle name="Normalny_RUM" xfId="57"/>
    <cellStyle name="Normalny_Struktura czasowa należności30,09,2013r" xfId="58"/>
    <cellStyle name="Normalny_udział %-zał.2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e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view="pageBreakPreview" zoomScaleSheetLayoutView="100" workbookViewId="0" topLeftCell="A1">
      <selection activeCell="A21" sqref="A21"/>
    </sheetView>
  </sheetViews>
  <sheetFormatPr defaultColWidth="9.00390625" defaultRowHeight="12.75"/>
  <cols>
    <col min="1" max="1" width="44.25390625" style="1" bestFit="1" customWidth="1"/>
    <col min="2" max="2" width="15.125" style="1" customWidth="1"/>
    <col min="3" max="3" width="69.00390625" style="1" bestFit="1" customWidth="1"/>
    <col min="4" max="4" width="39.125" style="1" bestFit="1" customWidth="1"/>
    <col min="5" max="16384" width="9.125" style="1" customWidth="1"/>
  </cols>
  <sheetData>
    <row r="1" ht="15.75" thickBot="1">
      <c r="A1" s="51" t="s">
        <v>197</v>
      </c>
    </row>
    <row r="2" spans="1:4" ht="16.5" thickBot="1">
      <c r="A2" s="103" t="s">
        <v>12</v>
      </c>
      <c r="B2" s="104"/>
      <c r="C2" s="104"/>
      <c r="D2" s="105"/>
    </row>
    <row r="3" spans="1:4" ht="15.75">
      <c r="A3" s="2"/>
      <c r="B3" s="2"/>
      <c r="C3" s="2"/>
      <c r="D3" s="2"/>
    </row>
    <row r="4" spans="1:4" ht="12.75">
      <c r="A4" s="3" t="s">
        <v>0</v>
      </c>
      <c r="B4" s="4" t="s">
        <v>5</v>
      </c>
      <c r="C4" s="3" t="s">
        <v>6</v>
      </c>
      <c r="D4" s="3" t="s">
        <v>10</v>
      </c>
    </row>
    <row r="5" spans="1:4" ht="12.75">
      <c r="A5" s="5" t="s">
        <v>296</v>
      </c>
      <c r="B5" s="6">
        <v>1820000</v>
      </c>
      <c r="C5" s="5"/>
      <c r="D5" s="5"/>
    </row>
    <row r="6" spans="1:4" ht="12.75">
      <c r="A6" s="5" t="s">
        <v>1</v>
      </c>
      <c r="B6" s="6">
        <v>660000</v>
      </c>
      <c r="C6" s="5" t="s">
        <v>13</v>
      </c>
      <c r="D6" s="5" t="s">
        <v>11</v>
      </c>
    </row>
    <row r="7" spans="1:4" ht="12.75">
      <c r="A7" s="5" t="s">
        <v>3</v>
      </c>
      <c r="B7" s="6">
        <v>270000</v>
      </c>
      <c r="C7" s="5" t="s">
        <v>14</v>
      </c>
      <c r="D7" s="5" t="s">
        <v>11</v>
      </c>
    </row>
    <row r="8" spans="1:4" ht="12.75">
      <c r="A8" s="5" t="s">
        <v>4</v>
      </c>
      <c r="B8" s="6">
        <v>300000</v>
      </c>
      <c r="C8" s="5" t="s">
        <v>8</v>
      </c>
      <c r="D8" s="5" t="s">
        <v>11</v>
      </c>
    </row>
    <row r="9" spans="1:4" ht="12.75">
      <c r="A9" s="5" t="s">
        <v>2</v>
      </c>
      <c r="B9" s="6">
        <v>250000</v>
      </c>
      <c r="C9" s="5" t="s">
        <v>15</v>
      </c>
      <c r="D9" s="5" t="s">
        <v>11</v>
      </c>
    </row>
    <row r="10" spans="1:4" ht="12.75">
      <c r="A10" s="5" t="s">
        <v>16</v>
      </c>
      <c r="B10" s="6">
        <v>100000</v>
      </c>
      <c r="C10" s="5" t="s">
        <v>7</v>
      </c>
      <c r="D10" s="5" t="s">
        <v>11</v>
      </c>
    </row>
    <row r="11" spans="1:4" ht="12.75">
      <c r="A11" s="5" t="s">
        <v>17</v>
      </c>
      <c r="B11" s="6">
        <v>100000</v>
      </c>
      <c r="C11" s="5" t="s">
        <v>14</v>
      </c>
      <c r="D11" s="5" t="s">
        <v>11</v>
      </c>
    </row>
    <row r="12" spans="1:4" ht="12.75">
      <c r="A12" s="3" t="s">
        <v>9</v>
      </c>
      <c r="B12" s="7">
        <f>SUM(B5:B11)</f>
        <v>3500000</v>
      </c>
      <c r="C12" s="5"/>
      <c r="D12" s="5"/>
    </row>
  </sheetData>
  <mergeCells count="1">
    <mergeCell ref="A2:D2"/>
  </mergeCells>
  <printOptions/>
  <pageMargins left="0.3937007874015748" right="0.1968503937007874" top="0.984251968503937" bottom="0.984251968503937" header="0" footer="0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view="pageBreakPreview" zoomScaleSheetLayoutView="100" workbookViewId="0" topLeftCell="A1">
      <selection activeCell="E26" sqref="E26"/>
    </sheetView>
  </sheetViews>
  <sheetFormatPr defaultColWidth="9.00390625" defaultRowHeight="12.75"/>
  <cols>
    <col min="1" max="1" width="66.625" style="10" bestFit="1" customWidth="1"/>
    <col min="2" max="2" width="22.875" style="10" bestFit="1" customWidth="1"/>
    <col min="3" max="3" width="9.875" style="10" customWidth="1"/>
    <col min="4" max="16384" width="9.125" style="10" customWidth="1"/>
  </cols>
  <sheetData>
    <row r="1" ht="15">
      <c r="A1" s="9" t="s">
        <v>198</v>
      </c>
    </row>
    <row r="2" spans="1:3" ht="15">
      <c r="A2" s="8" t="s">
        <v>18</v>
      </c>
      <c r="B2" s="9"/>
      <c r="C2" s="9"/>
    </row>
    <row r="4" spans="1:3" ht="14.25">
      <c r="A4" s="26" t="s">
        <v>19</v>
      </c>
      <c r="B4" s="12" t="s">
        <v>20</v>
      </c>
      <c r="C4" s="13" t="s">
        <v>21</v>
      </c>
    </row>
    <row r="5" spans="2:3" ht="12.75">
      <c r="B5" s="14"/>
      <c r="C5" s="15" t="s">
        <v>22</v>
      </c>
    </row>
    <row r="6" spans="1:3" ht="15">
      <c r="A6" s="20" t="s">
        <v>23</v>
      </c>
      <c r="B6" s="20"/>
      <c r="C6" s="22"/>
    </row>
    <row r="7" spans="1:3" ht="15">
      <c r="A7" s="17"/>
      <c r="B7" s="18"/>
      <c r="C7" s="19"/>
    </row>
    <row r="8" spans="1:3" ht="15">
      <c r="A8" s="20" t="s">
        <v>24</v>
      </c>
      <c r="B8" s="23">
        <v>1068697.65</v>
      </c>
      <c r="C8" s="22"/>
    </row>
    <row r="9" spans="1:3" ht="15">
      <c r="A9" s="20" t="s">
        <v>25</v>
      </c>
      <c r="B9" s="21">
        <v>642393.1</v>
      </c>
      <c r="C9" s="22"/>
    </row>
    <row r="10" spans="1:3" ht="15">
      <c r="A10" s="20" t="s">
        <v>26</v>
      </c>
      <c r="B10" s="23">
        <v>139266</v>
      </c>
      <c r="C10" s="22"/>
    </row>
    <row r="11" spans="1:3" ht="15">
      <c r="A11" s="20" t="s">
        <v>27</v>
      </c>
      <c r="B11" s="23">
        <v>1993952</v>
      </c>
      <c r="C11" s="22"/>
    </row>
    <row r="12" spans="1:3" ht="15">
      <c r="A12" s="20" t="s">
        <v>28</v>
      </c>
      <c r="B12" s="23">
        <v>938547.75</v>
      </c>
      <c r="C12" s="22"/>
    </row>
    <row r="13" spans="1:3" ht="15">
      <c r="A13" s="20" t="s">
        <v>29</v>
      </c>
      <c r="B13" s="23">
        <v>3231844.12</v>
      </c>
      <c r="C13" s="22"/>
    </row>
    <row r="14" spans="1:3" ht="15.75" thickBot="1">
      <c r="A14" s="20" t="s">
        <v>30</v>
      </c>
      <c r="B14" s="29">
        <v>29411623.89</v>
      </c>
      <c r="C14" s="22"/>
    </row>
    <row r="15" spans="1:3" ht="15.75" thickBot="1">
      <c r="A15" s="27" t="s">
        <v>31</v>
      </c>
      <c r="B15" s="30">
        <v>37426324.51</v>
      </c>
      <c r="C15" s="28">
        <v>85.48</v>
      </c>
    </row>
    <row r="16" spans="1:3" ht="15">
      <c r="A16" s="20" t="s">
        <v>32</v>
      </c>
      <c r="B16" s="17"/>
      <c r="C16" s="16"/>
    </row>
    <row r="17" spans="1:3" ht="15">
      <c r="A17" s="20" t="s">
        <v>33</v>
      </c>
      <c r="B17" s="20"/>
      <c r="C17" s="22"/>
    </row>
    <row r="18" spans="1:3" ht="15">
      <c r="A18" s="20" t="s">
        <v>34</v>
      </c>
      <c r="B18" s="23">
        <v>111.68</v>
      </c>
      <c r="C18" s="22"/>
    </row>
    <row r="19" spans="1:3" ht="15">
      <c r="A19" s="24" t="s">
        <v>35</v>
      </c>
      <c r="B19" s="25">
        <v>1163579.01</v>
      </c>
      <c r="C19" s="22">
        <v>4.74</v>
      </c>
    </row>
    <row r="20" spans="1:3" ht="15">
      <c r="A20" s="20" t="s">
        <v>36</v>
      </c>
      <c r="B20" s="25">
        <v>910579.65</v>
      </c>
      <c r="C20" s="22"/>
    </row>
    <row r="21" spans="1:3" ht="15">
      <c r="A21" s="20" t="s">
        <v>37</v>
      </c>
      <c r="B21" s="25">
        <v>1546831.72</v>
      </c>
      <c r="C21" s="22">
        <v>3.53</v>
      </c>
    </row>
    <row r="22" spans="1:3" ht="15">
      <c r="A22" s="20" t="s">
        <v>38</v>
      </c>
      <c r="B22" s="25">
        <v>126321.88</v>
      </c>
      <c r="C22" s="22">
        <v>0.29</v>
      </c>
    </row>
    <row r="23" spans="1:3" ht="15.75" thickBot="1">
      <c r="A23" s="20" t="s">
        <v>39</v>
      </c>
      <c r="B23" s="31">
        <v>2611876.76</v>
      </c>
      <c r="C23" s="22">
        <v>5.96</v>
      </c>
    </row>
    <row r="24" spans="1:3" ht="15.75" thickBot="1">
      <c r="A24" s="11" t="s">
        <v>40</v>
      </c>
      <c r="B24" s="30">
        <v>6359300.699999999</v>
      </c>
      <c r="C24" s="32">
        <v>14.52</v>
      </c>
    </row>
    <row r="25" spans="1:3" ht="15.75" thickBot="1">
      <c r="A25" s="11" t="s">
        <v>41</v>
      </c>
      <c r="B25" s="30">
        <v>43785625.20999999</v>
      </c>
      <c r="C25" s="32">
        <v>100</v>
      </c>
    </row>
  </sheetData>
  <sheetProtection/>
  <printOptions/>
  <pageMargins left="0.75" right="0.75" top="1" bottom="1" header="0.5" footer="0.5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view="pageBreakPreview" zoomScaleSheetLayoutView="100" workbookViewId="0" topLeftCell="A1">
      <selection activeCell="B44" sqref="B44"/>
    </sheetView>
  </sheetViews>
  <sheetFormatPr defaultColWidth="9.00390625" defaultRowHeight="12.75"/>
  <cols>
    <col min="1" max="1" width="3.25390625" style="33" customWidth="1"/>
    <col min="2" max="2" width="98.625" style="33" customWidth="1"/>
    <col min="3" max="3" width="17.125" style="47" customWidth="1"/>
    <col min="4" max="16384" width="9.125" style="33" customWidth="1"/>
  </cols>
  <sheetData>
    <row r="1" ht="15">
      <c r="A1" s="33" t="s">
        <v>199</v>
      </c>
    </row>
    <row r="2" ht="15">
      <c r="C2" s="34" t="s">
        <v>42</v>
      </c>
    </row>
    <row r="3" spans="2:3" ht="15">
      <c r="B3" s="35" t="s">
        <v>43</v>
      </c>
      <c r="C3" s="36"/>
    </row>
    <row r="4" ht="15">
      <c r="C4" s="36"/>
    </row>
    <row r="5" spans="1:3" ht="15">
      <c r="A5" s="37" t="s">
        <v>44</v>
      </c>
      <c r="B5" s="38" t="s">
        <v>45</v>
      </c>
      <c r="C5" s="39">
        <v>597900</v>
      </c>
    </row>
    <row r="6" spans="1:3" ht="15">
      <c r="A6" s="37" t="s">
        <v>46</v>
      </c>
      <c r="B6" s="37" t="s">
        <v>297</v>
      </c>
      <c r="C6" s="40">
        <f>C7+C8+C9+C10+C12+C13</f>
        <v>611210.88</v>
      </c>
    </row>
    <row r="7" spans="1:3" ht="15">
      <c r="A7" s="41"/>
      <c r="B7" s="41" t="s">
        <v>299</v>
      </c>
      <c r="C7" s="42">
        <v>28956.05</v>
      </c>
    </row>
    <row r="8" spans="1:3" ht="15">
      <c r="A8" s="41"/>
      <c r="B8" s="41" t="s">
        <v>298</v>
      </c>
      <c r="C8" s="42">
        <v>0</v>
      </c>
    </row>
    <row r="9" spans="1:3" ht="15">
      <c r="A9" s="41"/>
      <c r="B9" s="41" t="s">
        <v>300</v>
      </c>
      <c r="C9" s="42">
        <v>29000</v>
      </c>
    </row>
    <row r="10" spans="1:3" ht="13.5" customHeight="1">
      <c r="A10" s="41"/>
      <c r="B10" s="43" t="s">
        <v>301</v>
      </c>
      <c r="C10" s="42">
        <v>40000</v>
      </c>
    </row>
    <row r="11" spans="1:3" ht="13.5" customHeight="1">
      <c r="A11" s="41"/>
      <c r="B11" s="41" t="s">
        <v>314</v>
      </c>
      <c r="C11" s="42">
        <v>0</v>
      </c>
    </row>
    <row r="12" spans="1:3" ht="13.5" customHeight="1">
      <c r="A12" s="41"/>
      <c r="B12" s="43" t="s">
        <v>313</v>
      </c>
      <c r="C12" s="42">
        <v>1620</v>
      </c>
    </row>
    <row r="13" spans="1:3" ht="13.5" customHeight="1">
      <c r="A13" s="41"/>
      <c r="B13" s="43" t="s">
        <v>47</v>
      </c>
      <c r="C13" s="42">
        <v>511634.83</v>
      </c>
    </row>
    <row r="14" spans="1:3" ht="13.5" customHeight="1">
      <c r="A14" s="37" t="s">
        <v>48</v>
      </c>
      <c r="B14" s="44" t="s">
        <v>49</v>
      </c>
      <c r="C14" s="40">
        <f>C15+C16+C17+C18</f>
        <v>14699.77</v>
      </c>
    </row>
    <row r="15" spans="1:3" ht="15">
      <c r="A15" s="41"/>
      <c r="B15" s="41" t="s">
        <v>50</v>
      </c>
      <c r="C15" s="42">
        <v>9560.62</v>
      </c>
    </row>
    <row r="16" spans="1:3" ht="15">
      <c r="A16" s="41"/>
      <c r="B16" s="41" t="s">
        <v>302</v>
      </c>
      <c r="C16" s="42">
        <v>5000</v>
      </c>
    </row>
    <row r="17" spans="1:3" ht="15">
      <c r="A17" s="41"/>
      <c r="B17" s="41" t="s">
        <v>51</v>
      </c>
      <c r="C17" s="42">
        <v>0</v>
      </c>
    </row>
    <row r="18" spans="1:3" ht="15">
      <c r="A18" s="41"/>
      <c r="B18" s="41" t="s">
        <v>52</v>
      </c>
      <c r="C18" s="42">
        <v>139.15</v>
      </c>
    </row>
    <row r="19" spans="1:3" ht="15">
      <c r="A19" s="37" t="s">
        <v>53</v>
      </c>
      <c r="B19" s="37" t="s">
        <v>54</v>
      </c>
      <c r="C19" s="39">
        <v>125260.96</v>
      </c>
    </row>
    <row r="20" spans="1:3" ht="15">
      <c r="A20" s="37" t="s">
        <v>55</v>
      </c>
      <c r="B20" s="37" t="s">
        <v>56</v>
      </c>
      <c r="C20" s="40">
        <f>C21+C22+C23+C24+C25+C26+C27+C28+C29+C30+C31+C32</f>
        <v>1334265.79</v>
      </c>
    </row>
    <row r="21" spans="1:3" ht="15">
      <c r="A21" s="41"/>
      <c r="B21" s="41" t="s">
        <v>303</v>
      </c>
      <c r="C21" s="42">
        <v>656.74</v>
      </c>
    </row>
    <row r="22" spans="1:3" ht="15">
      <c r="A22" s="41"/>
      <c r="B22" s="41" t="s">
        <v>315</v>
      </c>
      <c r="C22" s="42">
        <v>1.18</v>
      </c>
    </row>
    <row r="23" spans="1:3" ht="15">
      <c r="A23" s="41"/>
      <c r="B23" s="41" t="s">
        <v>304</v>
      </c>
      <c r="C23" s="42">
        <v>3831.26</v>
      </c>
    </row>
    <row r="24" spans="1:3" ht="15">
      <c r="A24" s="41"/>
      <c r="B24" s="41" t="s">
        <v>57</v>
      </c>
      <c r="C24" s="42">
        <v>0</v>
      </c>
    </row>
    <row r="25" spans="1:3" ht="15">
      <c r="A25" s="41"/>
      <c r="B25" s="41" t="s">
        <v>305</v>
      </c>
      <c r="C25" s="42">
        <v>6000.01</v>
      </c>
    </row>
    <row r="26" spans="1:3" ht="15">
      <c r="A26" s="41"/>
      <c r="B26" s="41" t="s">
        <v>316</v>
      </c>
      <c r="C26" s="42">
        <v>616985.65</v>
      </c>
    </row>
    <row r="27" spans="1:3" ht="15">
      <c r="A27" s="41"/>
      <c r="B27" s="41" t="s">
        <v>58</v>
      </c>
      <c r="C27" s="42">
        <v>0</v>
      </c>
    </row>
    <row r="28" spans="1:3" ht="15">
      <c r="A28" s="41"/>
      <c r="B28" s="45" t="s">
        <v>306</v>
      </c>
      <c r="C28" s="42">
        <v>0</v>
      </c>
    </row>
    <row r="29" spans="1:3" ht="15">
      <c r="A29" s="41"/>
      <c r="B29" s="45" t="s">
        <v>317</v>
      </c>
      <c r="C29" s="42">
        <v>69</v>
      </c>
    </row>
    <row r="30" spans="1:3" ht="15">
      <c r="A30" s="41"/>
      <c r="B30" s="45" t="s">
        <v>59</v>
      </c>
      <c r="C30" s="42">
        <v>490254.84</v>
      </c>
    </row>
    <row r="31" spans="1:3" ht="15">
      <c r="A31" s="41"/>
      <c r="B31" s="45" t="s">
        <v>307</v>
      </c>
      <c r="C31" s="42">
        <v>2505.59</v>
      </c>
    </row>
    <row r="32" spans="1:3" ht="15">
      <c r="A32" s="41"/>
      <c r="B32" s="45" t="s">
        <v>318</v>
      </c>
      <c r="C32" s="42">
        <v>213961.52</v>
      </c>
    </row>
    <row r="33" spans="1:3" ht="15">
      <c r="A33" s="37" t="s">
        <v>60</v>
      </c>
      <c r="B33" s="38" t="s">
        <v>61</v>
      </c>
      <c r="C33" s="46">
        <f>C34+C35+C36+C37+C38+C39+C40+C41+C42+C43+C44</f>
        <v>1226247.49</v>
      </c>
    </row>
    <row r="34" spans="1:3" ht="15">
      <c r="A34" s="41"/>
      <c r="B34" s="41" t="s">
        <v>308</v>
      </c>
      <c r="C34" s="42">
        <v>43699.4</v>
      </c>
    </row>
    <row r="35" spans="1:3" ht="15" customHeight="1">
      <c r="A35" s="41"/>
      <c r="B35" s="43" t="s">
        <v>309</v>
      </c>
      <c r="C35" s="42">
        <v>88296.14</v>
      </c>
    </row>
    <row r="36" spans="1:3" ht="15" customHeight="1">
      <c r="A36" s="41"/>
      <c r="B36" s="43" t="s">
        <v>310</v>
      </c>
      <c r="C36" s="42">
        <v>194135.36</v>
      </c>
    </row>
    <row r="37" spans="1:3" ht="15" customHeight="1">
      <c r="A37" s="41"/>
      <c r="B37" s="43" t="s">
        <v>311</v>
      </c>
      <c r="C37" s="42">
        <v>162518.48</v>
      </c>
    </row>
    <row r="38" spans="1:3" ht="14.25" customHeight="1">
      <c r="A38" s="41"/>
      <c r="B38" s="43" t="s">
        <v>319</v>
      </c>
      <c r="C38" s="42">
        <v>156647.65</v>
      </c>
    </row>
    <row r="39" spans="1:3" ht="15">
      <c r="A39" s="41"/>
      <c r="B39" s="43" t="s">
        <v>320</v>
      </c>
      <c r="C39" s="42">
        <v>45815.26</v>
      </c>
    </row>
    <row r="40" spans="1:3" ht="15">
      <c r="A40" s="41"/>
      <c r="B40" s="43" t="s">
        <v>62</v>
      </c>
      <c r="C40" s="42">
        <v>103447.74</v>
      </c>
    </row>
    <row r="41" spans="1:3" ht="15">
      <c r="A41" s="41"/>
      <c r="B41" s="43" t="s">
        <v>321</v>
      </c>
      <c r="C41" s="42">
        <v>96167.78</v>
      </c>
    </row>
    <row r="42" spans="1:3" ht="15">
      <c r="A42" s="41"/>
      <c r="B42" s="43" t="s">
        <v>312</v>
      </c>
      <c r="C42" s="42">
        <v>64049.71</v>
      </c>
    </row>
    <row r="43" spans="1:3" ht="15">
      <c r="A43" s="41"/>
      <c r="B43" s="43" t="s">
        <v>322</v>
      </c>
      <c r="C43" s="42">
        <v>269044.98</v>
      </c>
    </row>
    <row r="44" spans="1:3" ht="15">
      <c r="A44" s="41"/>
      <c r="B44" s="43" t="s">
        <v>63</v>
      </c>
      <c r="C44" s="42">
        <v>2424.99</v>
      </c>
    </row>
    <row r="45" spans="1:3" ht="15">
      <c r="A45" s="41"/>
      <c r="B45" s="37" t="s">
        <v>64</v>
      </c>
      <c r="C45" s="39">
        <f>C5+C6+C14+C19+C20+C33</f>
        <v>3909584.8899999997</v>
      </c>
    </row>
  </sheetData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9"/>
  <sheetViews>
    <sheetView view="pageBreakPreview" zoomScale="60" zoomScaleNormal="90" workbookViewId="0" topLeftCell="A4">
      <selection activeCell="B41" sqref="B41"/>
    </sheetView>
  </sheetViews>
  <sheetFormatPr defaultColWidth="9.00390625" defaultRowHeight="12.75"/>
  <cols>
    <col min="1" max="1" width="5.875" style="66" customWidth="1"/>
    <col min="2" max="2" width="93.875" style="51" bestFit="1" customWidth="1"/>
    <col min="3" max="9" width="15.375" style="51" customWidth="1"/>
    <col min="10" max="16384" width="9.125" style="51" customWidth="1"/>
  </cols>
  <sheetData>
    <row r="1" ht="15">
      <c r="A1" s="85" t="s">
        <v>200</v>
      </c>
    </row>
    <row r="2" spans="1:9" ht="15">
      <c r="A2" s="48"/>
      <c r="B2" s="49" t="s">
        <v>65</v>
      </c>
      <c r="C2" s="50"/>
      <c r="D2" s="50"/>
      <c r="E2" s="50"/>
      <c r="F2" s="50"/>
      <c r="G2" s="50"/>
      <c r="H2" s="50"/>
      <c r="I2" s="50"/>
    </row>
    <row r="3" spans="1:9" ht="15">
      <c r="A3" s="48"/>
      <c r="B3" s="50"/>
      <c r="C3" s="52">
        <v>2013</v>
      </c>
      <c r="D3" s="52">
        <v>2014</v>
      </c>
      <c r="E3" s="52">
        <v>2015</v>
      </c>
      <c r="F3" s="52">
        <v>2016</v>
      </c>
      <c r="G3" s="52">
        <v>2017</v>
      </c>
      <c r="H3" s="52">
        <v>2018</v>
      </c>
      <c r="I3" s="52">
        <v>2019</v>
      </c>
    </row>
    <row r="4" spans="1:9" ht="15">
      <c r="A4" s="48" t="s">
        <v>66</v>
      </c>
      <c r="B4" s="49" t="s">
        <v>67</v>
      </c>
      <c r="C4" s="48" t="s">
        <v>68</v>
      </c>
      <c r="D4" s="48" t="s">
        <v>68</v>
      </c>
      <c r="E4" s="48" t="s">
        <v>68</v>
      </c>
      <c r="F4" s="48" t="s">
        <v>68</v>
      </c>
      <c r="G4" s="48" t="s">
        <v>68</v>
      </c>
      <c r="H4" s="48" t="s">
        <v>68</v>
      </c>
      <c r="I4" s="48" t="s">
        <v>68</v>
      </c>
    </row>
    <row r="5" spans="1:9" ht="15">
      <c r="A5" s="48" t="s">
        <v>69</v>
      </c>
      <c r="B5" s="49" t="s">
        <v>70</v>
      </c>
      <c r="C5" s="53">
        <v>700000</v>
      </c>
      <c r="D5" s="53">
        <v>840000</v>
      </c>
      <c r="E5" s="53">
        <v>870000</v>
      </c>
      <c r="F5" s="53">
        <v>900000</v>
      </c>
      <c r="G5" s="53">
        <v>950000</v>
      </c>
      <c r="H5" s="53">
        <v>1000000</v>
      </c>
      <c r="I5" s="53">
        <v>1000000</v>
      </c>
    </row>
    <row r="6" spans="1:9" ht="15">
      <c r="A6" s="48" t="s">
        <v>71</v>
      </c>
      <c r="B6" s="49" t="s">
        <v>72</v>
      </c>
      <c r="C6" s="53">
        <v>-3949687.63</v>
      </c>
      <c r="D6" s="53">
        <v>3142000</v>
      </c>
      <c r="E6" s="53">
        <v>2106000</v>
      </c>
      <c r="F6" s="53">
        <v>2542000</v>
      </c>
      <c r="G6" s="53">
        <v>2071000</v>
      </c>
      <c r="H6" s="53">
        <v>1895000</v>
      </c>
      <c r="I6" s="53">
        <v>1290000</v>
      </c>
    </row>
    <row r="7" spans="1:9" ht="15">
      <c r="A7" s="48">
        <v>1</v>
      </c>
      <c r="B7" s="50" t="s">
        <v>73</v>
      </c>
      <c r="C7" s="54">
        <v>3700000</v>
      </c>
      <c r="D7" s="54">
        <v>3750000</v>
      </c>
      <c r="E7" s="54">
        <v>3680000</v>
      </c>
      <c r="F7" s="54">
        <v>3400000</v>
      </c>
      <c r="G7" s="54">
        <v>3080000</v>
      </c>
      <c r="H7" s="54">
        <v>2800000</v>
      </c>
      <c r="I7" s="54">
        <v>2650000</v>
      </c>
    </row>
    <row r="8" spans="1:9" ht="15">
      <c r="A8" s="48">
        <v>2</v>
      </c>
      <c r="B8" s="50" t="s">
        <v>74</v>
      </c>
      <c r="C8" s="54"/>
      <c r="D8" s="54"/>
      <c r="E8" s="54"/>
      <c r="F8" s="54"/>
      <c r="G8" s="54"/>
      <c r="H8" s="54"/>
      <c r="I8" s="54"/>
    </row>
    <row r="9" spans="1:9" ht="15">
      <c r="A9" s="48">
        <v>3</v>
      </c>
      <c r="B9" s="50" t="s">
        <v>75</v>
      </c>
      <c r="C9" s="54"/>
      <c r="D9" s="54"/>
      <c r="E9" s="54"/>
      <c r="F9" s="54"/>
      <c r="G9" s="54"/>
      <c r="H9" s="54"/>
      <c r="I9" s="54"/>
    </row>
    <row r="10" spans="1:9" ht="15">
      <c r="A10" s="48">
        <v>4</v>
      </c>
      <c r="B10" s="50" t="s">
        <v>76</v>
      </c>
      <c r="C10" s="54"/>
      <c r="D10" s="54"/>
      <c r="E10" s="54"/>
      <c r="F10" s="54"/>
      <c r="G10" s="54"/>
      <c r="H10" s="54"/>
      <c r="I10" s="54"/>
    </row>
    <row r="11" spans="1:9" ht="15">
      <c r="A11" s="48">
        <v>5</v>
      </c>
      <c r="B11" s="50" t="s">
        <v>77</v>
      </c>
      <c r="C11" s="54">
        <v>-124180.19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</row>
    <row r="12" spans="1:9" ht="15">
      <c r="A12" s="48">
        <v>6</v>
      </c>
      <c r="B12" s="50" t="s">
        <v>78</v>
      </c>
      <c r="C12" s="54"/>
      <c r="D12" s="54"/>
      <c r="E12" s="54"/>
      <c r="F12" s="54"/>
      <c r="G12" s="54"/>
      <c r="H12" s="54"/>
      <c r="I12" s="54"/>
    </row>
    <row r="13" spans="1:9" ht="15">
      <c r="A13" s="48">
        <v>7</v>
      </c>
      <c r="B13" s="50" t="s">
        <v>79</v>
      </c>
      <c r="C13" s="54">
        <v>22985.04</v>
      </c>
      <c r="D13" s="54">
        <v>0</v>
      </c>
      <c r="E13" s="54">
        <v>100000</v>
      </c>
      <c r="F13" s="54">
        <v>100000</v>
      </c>
      <c r="G13" s="54">
        <v>100000</v>
      </c>
      <c r="H13" s="54">
        <v>0</v>
      </c>
      <c r="I13" s="54">
        <v>0</v>
      </c>
    </row>
    <row r="14" spans="1:9" ht="15">
      <c r="A14" s="48">
        <v>8</v>
      </c>
      <c r="B14" s="50" t="s">
        <v>80</v>
      </c>
      <c r="C14" s="54">
        <v>-2947780.39</v>
      </c>
      <c r="D14" s="54">
        <v>-530000</v>
      </c>
      <c r="E14" s="54">
        <v>-90000</v>
      </c>
      <c r="F14" s="54">
        <v>-150000</v>
      </c>
      <c r="G14" s="54">
        <v>60000</v>
      </c>
      <c r="H14" s="54">
        <v>70000</v>
      </c>
      <c r="I14" s="54">
        <v>100000</v>
      </c>
    </row>
    <row r="15" spans="1:9" ht="15">
      <c r="A15" s="48">
        <v>9</v>
      </c>
      <c r="B15" s="50" t="s">
        <v>81</v>
      </c>
      <c r="C15" s="54">
        <v>-4674414.08</v>
      </c>
      <c r="D15" s="54">
        <v>-26670.239999999292</v>
      </c>
      <c r="E15" s="54">
        <v>353000</v>
      </c>
      <c r="F15" s="54">
        <v>427000</v>
      </c>
      <c r="G15" s="54">
        <v>410000.00000000093</v>
      </c>
      <c r="H15" s="54">
        <v>605000</v>
      </c>
      <c r="I15" s="54">
        <v>120000</v>
      </c>
    </row>
    <row r="16" spans="1:9" ht="15">
      <c r="A16" s="48">
        <v>10</v>
      </c>
      <c r="B16" s="50" t="s">
        <v>82</v>
      </c>
      <c r="C16" s="54">
        <v>-1866798.68</v>
      </c>
      <c r="D16" s="54">
        <v>-513000</v>
      </c>
      <c r="E16" s="54">
        <v>-1467000</v>
      </c>
      <c r="F16" s="54">
        <v>-750000</v>
      </c>
      <c r="G16" s="54">
        <v>-950000</v>
      </c>
      <c r="H16" s="54">
        <v>-910000</v>
      </c>
      <c r="I16" s="54">
        <v>-1010000</v>
      </c>
    </row>
    <row r="17" spans="1:9" ht="15">
      <c r="A17" s="48">
        <v>11</v>
      </c>
      <c r="B17" s="50" t="s">
        <v>83</v>
      </c>
      <c r="C17" s="54"/>
      <c r="D17" s="54"/>
      <c r="E17" s="54"/>
      <c r="F17" s="54"/>
      <c r="G17" s="54"/>
      <c r="H17" s="54"/>
      <c r="I17" s="54"/>
    </row>
    <row r="18" spans="1:9" ht="15">
      <c r="A18" s="48">
        <v>12</v>
      </c>
      <c r="B18" s="50" t="s">
        <v>84</v>
      </c>
      <c r="C18" s="54">
        <v>1940500.67</v>
      </c>
      <c r="D18" s="54">
        <v>461670.24</v>
      </c>
      <c r="E18" s="54">
        <v>-470000</v>
      </c>
      <c r="F18" s="54">
        <v>-485000</v>
      </c>
      <c r="G18" s="54">
        <v>-629000</v>
      </c>
      <c r="H18" s="54">
        <v>-670000</v>
      </c>
      <c r="I18" s="54">
        <v>-570000</v>
      </c>
    </row>
    <row r="19" spans="1:9" ht="15.75" thickBot="1">
      <c r="A19" s="55" t="s">
        <v>85</v>
      </c>
      <c r="B19" s="70" t="s">
        <v>86</v>
      </c>
      <c r="C19" s="67">
        <v>-3249687.63</v>
      </c>
      <c r="D19" s="67">
        <v>3982000</v>
      </c>
      <c r="E19" s="67">
        <v>2976000</v>
      </c>
      <c r="F19" s="67">
        <v>3442000</v>
      </c>
      <c r="G19" s="67">
        <v>3021000</v>
      </c>
      <c r="H19" s="67">
        <v>2895000</v>
      </c>
      <c r="I19" s="67">
        <v>2290000</v>
      </c>
    </row>
    <row r="20" spans="1:9" ht="16.5" thickBot="1" thickTop="1">
      <c r="A20" s="56"/>
      <c r="B20" s="57"/>
      <c r="C20" s="58"/>
      <c r="D20" s="58"/>
      <c r="E20" s="58"/>
      <c r="F20" s="58"/>
      <c r="G20" s="58"/>
      <c r="H20" s="58"/>
      <c r="I20" s="58"/>
    </row>
    <row r="21" spans="1:9" ht="15.75" thickTop="1">
      <c r="A21" s="59" t="s">
        <v>87</v>
      </c>
      <c r="B21" s="69" t="s">
        <v>88</v>
      </c>
      <c r="C21" s="60" t="s">
        <v>68</v>
      </c>
      <c r="D21" s="60" t="s">
        <v>68</v>
      </c>
      <c r="E21" s="60" t="s">
        <v>68</v>
      </c>
      <c r="F21" s="60" t="s">
        <v>68</v>
      </c>
      <c r="G21" s="60" t="s">
        <v>68</v>
      </c>
      <c r="H21" s="60" t="s">
        <v>68</v>
      </c>
      <c r="I21" s="60" t="s">
        <v>68</v>
      </c>
    </row>
    <row r="22" spans="1:9" ht="15">
      <c r="A22" s="48" t="s">
        <v>89</v>
      </c>
      <c r="B22" s="49" t="s">
        <v>90</v>
      </c>
      <c r="C22" s="53">
        <v>155000</v>
      </c>
      <c r="D22" s="53">
        <v>120000</v>
      </c>
      <c r="E22" s="53">
        <v>120000</v>
      </c>
      <c r="F22" s="53">
        <v>120000</v>
      </c>
      <c r="G22" s="53">
        <v>120000</v>
      </c>
      <c r="H22" s="53">
        <v>120000</v>
      </c>
      <c r="I22" s="53">
        <v>120000</v>
      </c>
    </row>
    <row r="23" spans="1:9" ht="15">
      <c r="A23" s="48">
        <v>1</v>
      </c>
      <c r="B23" s="50" t="s">
        <v>91</v>
      </c>
      <c r="C23" s="54"/>
      <c r="D23" s="54"/>
      <c r="E23" s="54"/>
      <c r="F23" s="54"/>
      <c r="G23" s="54"/>
      <c r="H23" s="54"/>
      <c r="I23" s="54"/>
    </row>
    <row r="24" spans="1:9" ht="15">
      <c r="A24" s="48"/>
      <c r="B24" s="50"/>
      <c r="C24" s="54"/>
      <c r="D24" s="54"/>
      <c r="E24" s="54"/>
      <c r="F24" s="54"/>
      <c r="G24" s="54"/>
      <c r="H24" s="54"/>
      <c r="I24" s="54"/>
    </row>
    <row r="25" spans="1:9" ht="15">
      <c r="A25" s="48">
        <v>2</v>
      </c>
      <c r="B25" s="50" t="s">
        <v>92</v>
      </c>
      <c r="C25" s="54"/>
      <c r="D25" s="54"/>
      <c r="E25" s="54"/>
      <c r="F25" s="54"/>
      <c r="G25" s="54"/>
      <c r="H25" s="54"/>
      <c r="I25" s="54"/>
    </row>
    <row r="26" spans="1:9" ht="15">
      <c r="A26" s="48">
        <v>3</v>
      </c>
      <c r="B26" s="50" t="s">
        <v>93</v>
      </c>
      <c r="C26" s="54">
        <v>155000</v>
      </c>
      <c r="D26" s="54">
        <v>120000</v>
      </c>
      <c r="E26" s="54">
        <v>120000</v>
      </c>
      <c r="F26" s="54">
        <v>120000</v>
      </c>
      <c r="G26" s="54">
        <v>120000</v>
      </c>
      <c r="H26" s="54">
        <v>120000</v>
      </c>
      <c r="I26" s="54">
        <v>120000</v>
      </c>
    </row>
    <row r="27" spans="1:9" ht="15">
      <c r="A27" s="48"/>
      <c r="B27" s="50" t="s">
        <v>94</v>
      </c>
      <c r="C27" s="54"/>
      <c r="D27" s="54"/>
      <c r="E27" s="54"/>
      <c r="F27" s="54"/>
      <c r="G27" s="54"/>
      <c r="H27" s="54"/>
      <c r="I27" s="54"/>
    </row>
    <row r="28" spans="1:9" ht="15">
      <c r="A28" s="48"/>
      <c r="B28" s="50" t="s">
        <v>95</v>
      </c>
      <c r="C28" s="54">
        <v>155000</v>
      </c>
      <c r="D28" s="54">
        <v>120000</v>
      </c>
      <c r="E28" s="54">
        <v>120000</v>
      </c>
      <c r="F28" s="54">
        <v>120000</v>
      </c>
      <c r="G28" s="54">
        <v>120000</v>
      </c>
      <c r="H28" s="54">
        <v>120000</v>
      </c>
      <c r="I28" s="54">
        <v>120000</v>
      </c>
    </row>
    <row r="29" spans="1:9" ht="15">
      <c r="A29" s="48"/>
      <c r="B29" s="50" t="s">
        <v>96</v>
      </c>
      <c r="C29" s="54"/>
      <c r="D29" s="54"/>
      <c r="E29" s="54"/>
      <c r="F29" s="54"/>
      <c r="G29" s="54"/>
      <c r="H29" s="54"/>
      <c r="I29" s="54"/>
    </row>
    <row r="30" spans="1:9" ht="15">
      <c r="A30" s="48"/>
      <c r="B30" s="50" t="s">
        <v>97</v>
      </c>
      <c r="C30" s="54"/>
      <c r="D30" s="54"/>
      <c r="E30" s="54"/>
      <c r="F30" s="54"/>
      <c r="G30" s="54"/>
      <c r="H30" s="54"/>
      <c r="I30" s="54"/>
    </row>
    <row r="31" spans="1:9" ht="15">
      <c r="A31" s="48"/>
      <c r="B31" s="50" t="s">
        <v>98</v>
      </c>
      <c r="C31" s="54"/>
      <c r="D31" s="54"/>
      <c r="E31" s="54"/>
      <c r="F31" s="54"/>
      <c r="G31" s="54"/>
      <c r="H31" s="54"/>
      <c r="I31" s="54"/>
    </row>
    <row r="32" spans="1:9" ht="15">
      <c r="A32" s="48"/>
      <c r="B32" s="50" t="s">
        <v>99</v>
      </c>
      <c r="C32" s="54">
        <v>155000</v>
      </c>
      <c r="D32" s="54">
        <v>120000</v>
      </c>
      <c r="E32" s="54">
        <v>120000</v>
      </c>
      <c r="F32" s="54">
        <v>120000</v>
      </c>
      <c r="G32" s="54">
        <v>120000</v>
      </c>
      <c r="H32" s="54">
        <v>120000</v>
      </c>
      <c r="I32" s="54">
        <v>120000</v>
      </c>
    </row>
    <row r="33" spans="1:9" ht="15">
      <c r="A33" s="48"/>
      <c r="B33" s="50" t="s">
        <v>100</v>
      </c>
      <c r="C33" s="54"/>
      <c r="D33" s="54"/>
      <c r="E33" s="54"/>
      <c r="F33" s="54"/>
      <c r="G33" s="54"/>
      <c r="H33" s="54"/>
      <c r="I33" s="54"/>
    </row>
    <row r="34" spans="1:9" ht="15">
      <c r="A34" s="48">
        <v>4</v>
      </c>
      <c r="B34" s="50" t="s">
        <v>101</v>
      </c>
      <c r="C34" s="54"/>
      <c r="D34" s="54"/>
      <c r="E34" s="54"/>
      <c r="F34" s="54"/>
      <c r="G34" s="54"/>
      <c r="H34" s="54"/>
      <c r="I34" s="54"/>
    </row>
    <row r="35" spans="1:9" ht="15">
      <c r="A35" s="48" t="s">
        <v>102</v>
      </c>
      <c r="B35" s="49" t="s">
        <v>103</v>
      </c>
      <c r="C35" s="53">
        <v>6425000</v>
      </c>
      <c r="D35" s="53">
        <v>5900000</v>
      </c>
      <c r="E35" s="53">
        <v>2200000</v>
      </c>
      <c r="F35" s="53">
        <v>1965000</v>
      </c>
      <c r="G35" s="53">
        <v>1911000</v>
      </c>
      <c r="H35" s="53">
        <v>1680000</v>
      </c>
      <c r="I35" s="53">
        <v>1600000</v>
      </c>
    </row>
    <row r="36" spans="1:9" ht="15">
      <c r="A36" s="48">
        <v>1</v>
      </c>
      <c r="B36" s="50" t="s">
        <v>104</v>
      </c>
      <c r="C36" s="54">
        <v>2425000</v>
      </c>
      <c r="D36" s="54">
        <v>2000000</v>
      </c>
      <c r="E36" s="54">
        <v>1400000</v>
      </c>
      <c r="F36" s="54">
        <v>1165000</v>
      </c>
      <c r="G36" s="54">
        <v>1151000</v>
      </c>
      <c r="H36" s="54">
        <v>1100000</v>
      </c>
      <c r="I36" s="54">
        <v>1100000</v>
      </c>
    </row>
    <row r="37" spans="1:9" ht="15">
      <c r="A37" s="48"/>
      <c r="B37" s="50"/>
      <c r="C37" s="54"/>
      <c r="D37" s="54"/>
      <c r="E37" s="54"/>
      <c r="F37" s="54"/>
      <c r="G37" s="54"/>
      <c r="H37" s="54"/>
      <c r="I37" s="54"/>
    </row>
    <row r="38" spans="1:9" ht="15">
      <c r="A38" s="48">
        <v>2</v>
      </c>
      <c r="B38" s="50" t="s">
        <v>105</v>
      </c>
      <c r="C38" s="54">
        <v>4000000</v>
      </c>
      <c r="D38" s="54">
        <v>3900000</v>
      </c>
      <c r="E38" s="54">
        <v>800000</v>
      </c>
      <c r="F38" s="54">
        <v>800000</v>
      </c>
      <c r="G38" s="54">
        <v>760000</v>
      </c>
      <c r="H38" s="54">
        <v>580000</v>
      </c>
      <c r="I38" s="54">
        <v>500000</v>
      </c>
    </row>
    <row r="39" spans="1:9" ht="15">
      <c r="A39" s="48">
        <v>3</v>
      </c>
      <c r="B39" s="50" t="s">
        <v>106</v>
      </c>
      <c r="C39" s="54">
        <v>0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</row>
    <row r="40" spans="1:9" ht="15">
      <c r="A40" s="48"/>
      <c r="B40" s="50" t="s">
        <v>94</v>
      </c>
      <c r="C40" s="54"/>
      <c r="D40" s="54"/>
      <c r="E40" s="54"/>
      <c r="F40" s="54"/>
      <c r="G40" s="54"/>
      <c r="H40" s="54"/>
      <c r="I40" s="54"/>
    </row>
    <row r="41" spans="1:9" ht="15">
      <c r="A41" s="48"/>
      <c r="B41" s="50" t="s">
        <v>95</v>
      </c>
      <c r="C41" s="54">
        <v>0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</row>
    <row r="42" spans="1:9" ht="15">
      <c r="A42" s="48"/>
      <c r="B42" s="50" t="s">
        <v>107</v>
      </c>
      <c r="C42" s="54"/>
      <c r="D42" s="54"/>
      <c r="E42" s="54"/>
      <c r="F42" s="54"/>
      <c r="G42" s="54"/>
      <c r="H42" s="54"/>
      <c r="I42" s="54"/>
    </row>
    <row r="43" spans="1:9" ht="15">
      <c r="A43" s="48"/>
      <c r="B43" s="50" t="s">
        <v>108</v>
      </c>
      <c r="C43" s="54"/>
      <c r="D43" s="54"/>
      <c r="E43" s="54"/>
      <c r="F43" s="54"/>
      <c r="G43" s="54"/>
      <c r="H43" s="54"/>
      <c r="I43" s="54"/>
    </row>
    <row r="44" spans="1:9" ht="15">
      <c r="A44" s="48">
        <v>4</v>
      </c>
      <c r="B44" s="50" t="s">
        <v>109</v>
      </c>
      <c r="C44" s="54"/>
      <c r="D44" s="54"/>
      <c r="E44" s="54"/>
      <c r="F44" s="54"/>
      <c r="G44" s="54"/>
      <c r="H44" s="54"/>
      <c r="I44" s="54"/>
    </row>
    <row r="45" spans="1:9" ht="15.75" thickBot="1">
      <c r="A45" s="61" t="s">
        <v>110</v>
      </c>
      <c r="B45" s="62" t="s">
        <v>111</v>
      </c>
      <c r="C45" s="68">
        <v>-6270000</v>
      </c>
      <c r="D45" s="68">
        <v>-5780000</v>
      </c>
      <c r="E45" s="68">
        <v>-2080000</v>
      </c>
      <c r="F45" s="68">
        <v>-1845000</v>
      </c>
      <c r="G45" s="68">
        <v>-1791000</v>
      </c>
      <c r="H45" s="68">
        <v>-1560000</v>
      </c>
      <c r="I45" s="68">
        <v>-1480000</v>
      </c>
    </row>
    <row r="46" spans="1:9" ht="16.5" thickBot="1" thickTop="1">
      <c r="A46" s="56"/>
      <c r="B46" s="57"/>
      <c r="C46" s="58"/>
      <c r="D46" s="58"/>
      <c r="E46" s="58"/>
      <c r="F46" s="58"/>
      <c r="G46" s="58"/>
      <c r="H46" s="58"/>
      <c r="I46" s="58"/>
    </row>
    <row r="47" spans="1:9" ht="15.75" thickTop="1">
      <c r="A47" s="63" t="s">
        <v>112</v>
      </c>
      <c r="B47" s="64" t="s">
        <v>113</v>
      </c>
      <c r="C47" s="65" t="s">
        <v>68</v>
      </c>
      <c r="D47" s="65" t="s">
        <v>68</v>
      </c>
      <c r="E47" s="65" t="s">
        <v>68</v>
      </c>
      <c r="F47" s="65" t="s">
        <v>68</v>
      </c>
      <c r="G47" s="65" t="s">
        <v>68</v>
      </c>
      <c r="H47" s="65" t="s">
        <v>68</v>
      </c>
      <c r="I47" s="65" t="s">
        <v>68</v>
      </c>
    </row>
    <row r="48" spans="1:9" ht="15">
      <c r="A48" s="48" t="s">
        <v>89</v>
      </c>
      <c r="B48" s="49" t="s">
        <v>114</v>
      </c>
      <c r="C48" s="53">
        <v>3703000</v>
      </c>
      <c r="D48" s="53">
        <v>4900000</v>
      </c>
      <c r="E48" s="53">
        <v>1000000</v>
      </c>
      <c r="F48" s="53">
        <v>800000</v>
      </c>
      <c r="G48" s="53">
        <v>700000</v>
      </c>
      <c r="H48" s="53">
        <v>700000</v>
      </c>
      <c r="I48" s="53">
        <v>700000</v>
      </c>
    </row>
    <row r="49" spans="1:9" ht="15">
      <c r="A49" s="48">
        <v>1</v>
      </c>
      <c r="B49" s="50" t="s">
        <v>115</v>
      </c>
      <c r="C49" s="54"/>
      <c r="D49" s="54"/>
      <c r="E49" s="54"/>
      <c r="F49" s="54"/>
      <c r="G49" s="54"/>
      <c r="H49" s="54"/>
      <c r="I49" s="54"/>
    </row>
    <row r="50" spans="1:9" ht="15">
      <c r="A50" s="48"/>
      <c r="B50" s="50"/>
      <c r="C50" s="54"/>
      <c r="D50" s="54"/>
      <c r="E50" s="54"/>
      <c r="F50" s="54"/>
      <c r="G50" s="54"/>
      <c r="H50" s="54"/>
      <c r="I50" s="54"/>
    </row>
    <row r="51" spans="1:9" ht="15">
      <c r="A51" s="48">
        <v>2</v>
      </c>
      <c r="B51" s="50" t="s">
        <v>116</v>
      </c>
      <c r="C51" s="54">
        <v>2065000</v>
      </c>
      <c r="D51" s="54">
        <v>3500000</v>
      </c>
      <c r="E51" s="54"/>
      <c r="F51" s="54"/>
      <c r="G51" s="54"/>
      <c r="H51" s="54"/>
      <c r="I51" s="54"/>
    </row>
    <row r="52" spans="1:9" ht="15">
      <c r="A52" s="48">
        <v>3</v>
      </c>
      <c r="B52" s="50" t="s">
        <v>117</v>
      </c>
      <c r="C52" s="54"/>
      <c r="D52" s="54"/>
      <c r="E52" s="54"/>
      <c r="F52" s="54"/>
      <c r="G52" s="54"/>
      <c r="H52" s="54"/>
      <c r="I52" s="54"/>
    </row>
    <row r="53" spans="1:9" ht="15">
      <c r="A53" s="48">
        <v>4</v>
      </c>
      <c r="B53" s="50" t="s">
        <v>118</v>
      </c>
      <c r="C53" s="54">
        <v>1638000</v>
      </c>
      <c r="D53" s="54">
        <v>1400000</v>
      </c>
      <c r="E53" s="54">
        <v>1000000</v>
      </c>
      <c r="F53" s="54">
        <v>800000</v>
      </c>
      <c r="G53" s="54">
        <v>700000</v>
      </c>
      <c r="H53" s="54">
        <v>700000</v>
      </c>
      <c r="I53" s="54">
        <v>700000</v>
      </c>
    </row>
    <row r="54" spans="1:9" ht="15">
      <c r="A54" s="48" t="s">
        <v>102</v>
      </c>
      <c r="B54" s="49" t="s">
        <v>103</v>
      </c>
      <c r="C54" s="53">
        <v>-513510.6</v>
      </c>
      <c r="D54" s="53">
        <v>2902000</v>
      </c>
      <c r="E54" s="53">
        <v>2396000</v>
      </c>
      <c r="F54" s="53">
        <v>2797000</v>
      </c>
      <c r="G54" s="53">
        <v>2230000</v>
      </c>
      <c r="H54" s="53">
        <v>2135000</v>
      </c>
      <c r="I54" s="53">
        <v>1970000</v>
      </c>
    </row>
    <row r="55" spans="1:9" ht="15">
      <c r="A55" s="48">
        <v>1</v>
      </c>
      <c r="B55" s="50" t="s">
        <v>119</v>
      </c>
      <c r="C55" s="54"/>
      <c r="D55" s="54"/>
      <c r="E55" s="54"/>
      <c r="F55" s="54"/>
      <c r="G55" s="54"/>
      <c r="H55" s="54"/>
      <c r="I55" s="54"/>
    </row>
    <row r="56" spans="1:9" ht="15">
      <c r="A56" s="48">
        <v>2</v>
      </c>
      <c r="B56" s="50" t="s">
        <v>120</v>
      </c>
      <c r="C56" s="54"/>
      <c r="D56" s="54"/>
      <c r="E56" s="54"/>
      <c r="F56" s="54"/>
      <c r="G56" s="54"/>
      <c r="H56" s="54"/>
      <c r="I56" s="54"/>
    </row>
    <row r="57" spans="1:9" ht="15">
      <c r="A57" s="48">
        <v>3</v>
      </c>
      <c r="B57" s="50" t="s">
        <v>121</v>
      </c>
      <c r="C57" s="54"/>
      <c r="D57" s="54"/>
      <c r="E57" s="54"/>
      <c r="F57" s="54"/>
      <c r="G57" s="54"/>
      <c r="H57" s="54"/>
      <c r="I57" s="54"/>
    </row>
    <row r="58" spans="1:9" ht="15">
      <c r="A58" s="48">
        <v>4</v>
      </c>
      <c r="B58" s="50" t="s">
        <v>122</v>
      </c>
      <c r="C58" s="54">
        <v>-1268510.6</v>
      </c>
      <c r="D58" s="54">
        <v>2272000</v>
      </c>
      <c r="E58" s="54">
        <v>1806000</v>
      </c>
      <c r="F58" s="54">
        <v>2287000</v>
      </c>
      <c r="G58" s="54">
        <v>1800000</v>
      </c>
      <c r="H58" s="54">
        <v>1775000</v>
      </c>
      <c r="I58" s="54">
        <v>1690000</v>
      </c>
    </row>
    <row r="59" spans="1:9" ht="15">
      <c r="A59" s="48">
        <v>5</v>
      </c>
      <c r="B59" s="50" t="s">
        <v>123</v>
      </c>
      <c r="C59" s="54"/>
      <c r="D59" s="54"/>
      <c r="E59" s="54"/>
      <c r="F59" s="54"/>
      <c r="G59" s="54"/>
      <c r="H59" s="54"/>
      <c r="I59" s="54"/>
    </row>
    <row r="60" spans="1:9" ht="15">
      <c r="A60" s="48">
        <v>6</v>
      </c>
      <c r="B60" s="50" t="s">
        <v>124</v>
      </c>
      <c r="C60" s="54"/>
      <c r="D60" s="54"/>
      <c r="E60" s="54"/>
      <c r="F60" s="54"/>
      <c r="G60" s="54"/>
      <c r="H60" s="54"/>
      <c r="I60" s="54"/>
    </row>
    <row r="61" spans="1:9" ht="15">
      <c r="A61" s="48">
        <v>7</v>
      </c>
      <c r="B61" s="50" t="s">
        <v>125</v>
      </c>
      <c r="C61" s="54"/>
      <c r="D61" s="54"/>
      <c r="E61" s="54"/>
      <c r="F61" s="54"/>
      <c r="G61" s="54"/>
      <c r="H61" s="54"/>
      <c r="I61" s="54"/>
    </row>
    <row r="62" spans="1:9" ht="15">
      <c r="A62" s="48">
        <v>8</v>
      </c>
      <c r="B62" s="50" t="s">
        <v>126</v>
      </c>
      <c r="C62" s="54">
        <v>755000</v>
      </c>
      <c r="D62" s="54">
        <v>630000</v>
      </c>
      <c r="E62" s="54">
        <v>590000</v>
      </c>
      <c r="F62" s="54">
        <v>510000</v>
      </c>
      <c r="G62" s="54">
        <v>430000</v>
      </c>
      <c r="H62" s="54">
        <v>360000</v>
      </c>
      <c r="I62" s="54">
        <v>280000</v>
      </c>
    </row>
    <row r="63" spans="1:9" ht="15">
      <c r="A63" s="48">
        <v>9</v>
      </c>
      <c r="B63" s="50" t="s">
        <v>127</v>
      </c>
      <c r="C63" s="54"/>
      <c r="D63" s="54"/>
      <c r="E63" s="54"/>
      <c r="F63" s="54"/>
      <c r="G63" s="54"/>
      <c r="H63" s="54"/>
      <c r="I63" s="54"/>
    </row>
    <row r="64" spans="1:9" ht="15">
      <c r="A64" s="48" t="s">
        <v>110</v>
      </c>
      <c r="B64" s="49" t="s">
        <v>128</v>
      </c>
      <c r="C64" s="53">
        <v>4216510.6</v>
      </c>
      <c r="D64" s="53">
        <v>1998000</v>
      </c>
      <c r="E64" s="53">
        <v>-1396000</v>
      </c>
      <c r="F64" s="53">
        <v>-1997000</v>
      </c>
      <c r="G64" s="53">
        <v>-1530000</v>
      </c>
      <c r="H64" s="53">
        <v>-1435000</v>
      </c>
      <c r="I64" s="53">
        <v>-1270000</v>
      </c>
    </row>
    <row r="65" spans="1:9" ht="15">
      <c r="A65" s="48" t="s">
        <v>129</v>
      </c>
      <c r="B65" s="49" t="s">
        <v>130</v>
      </c>
      <c r="C65" s="53">
        <v>-5303177.03</v>
      </c>
      <c r="D65" s="53">
        <v>200000.00000000093</v>
      </c>
      <c r="E65" s="53">
        <v>-500000</v>
      </c>
      <c r="F65" s="53">
        <v>-400000</v>
      </c>
      <c r="G65" s="53">
        <v>-299999.99999999907</v>
      </c>
      <c r="H65" s="53">
        <v>-100000</v>
      </c>
      <c r="I65" s="53">
        <v>-460000</v>
      </c>
    </row>
    <row r="66" spans="1:9" ht="15">
      <c r="A66" s="48" t="s">
        <v>131</v>
      </c>
      <c r="B66" s="49" t="s">
        <v>132</v>
      </c>
      <c r="C66" s="53">
        <v>-5303177.03</v>
      </c>
      <c r="D66" s="53">
        <v>200000.00000000093</v>
      </c>
      <c r="E66" s="53">
        <v>-500000</v>
      </c>
      <c r="F66" s="53">
        <v>-400000</v>
      </c>
      <c r="G66" s="53">
        <v>-299999.99999999907</v>
      </c>
      <c r="H66" s="53">
        <v>-100000</v>
      </c>
      <c r="I66" s="53">
        <v>-460000</v>
      </c>
    </row>
    <row r="67" spans="1:9" ht="15">
      <c r="A67" s="48" t="s">
        <v>133</v>
      </c>
      <c r="B67" s="49" t="s">
        <v>134</v>
      </c>
      <c r="C67" s="53">
        <v>10603177.03</v>
      </c>
      <c r="D67" s="53">
        <v>5300000</v>
      </c>
      <c r="E67" s="53">
        <v>5500000</v>
      </c>
      <c r="F67" s="53">
        <v>5000000</v>
      </c>
      <c r="G67" s="53">
        <v>4600000</v>
      </c>
      <c r="H67" s="53">
        <v>4300000</v>
      </c>
      <c r="I67" s="53">
        <v>4200000</v>
      </c>
    </row>
    <row r="68" spans="1:9" ht="15">
      <c r="A68" s="48" t="s">
        <v>135</v>
      </c>
      <c r="B68" s="49" t="s">
        <v>136</v>
      </c>
      <c r="C68" s="53">
        <v>5300000</v>
      </c>
      <c r="D68" s="53">
        <v>5500000.000000001</v>
      </c>
      <c r="E68" s="53">
        <v>5000000</v>
      </c>
      <c r="F68" s="53">
        <v>4600000</v>
      </c>
      <c r="G68" s="53">
        <v>4300000</v>
      </c>
      <c r="H68" s="53">
        <v>4200000</v>
      </c>
      <c r="I68" s="53">
        <v>3740000</v>
      </c>
    </row>
    <row r="69" ht="15">
      <c r="B69" s="51" t="s">
        <v>137</v>
      </c>
    </row>
  </sheetData>
  <printOptions/>
  <pageMargins left="0.75" right="0.75" top="1" bottom="1" header="0.5" footer="0.5"/>
  <pageSetup fitToHeight="2" horizontalDpi="600" verticalDpi="600" orientation="landscape" paperSize="9" scale="63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17"/>
  <sheetViews>
    <sheetView view="pageBreakPreview" zoomScaleSheetLayoutView="100" workbookViewId="0" topLeftCell="A1">
      <selection activeCell="G6" sqref="G6"/>
    </sheetView>
  </sheetViews>
  <sheetFormatPr defaultColWidth="9.00390625" defaultRowHeight="12.75"/>
  <cols>
    <col min="1" max="1" width="22.25390625" style="75" customWidth="1"/>
    <col min="2" max="2" width="15.375" style="75" customWidth="1"/>
    <col min="3" max="3" width="25.00390625" style="75" customWidth="1"/>
    <col min="4" max="4" width="15.75390625" style="75" customWidth="1"/>
    <col min="5" max="16384" width="9.125" style="75" customWidth="1"/>
  </cols>
  <sheetData>
    <row r="1" ht="15.75" thickBot="1">
      <c r="A1" s="75" t="s">
        <v>201</v>
      </c>
    </row>
    <row r="2" spans="1:28" ht="15.75" thickBot="1">
      <c r="A2" s="106" t="s">
        <v>138</v>
      </c>
      <c r="B2" s="107"/>
      <c r="C2" s="107"/>
      <c r="D2" s="108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4"/>
    </row>
    <row r="3" spans="1:28" ht="15">
      <c r="A3" s="76"/>
      <c r="B3" s="76"/>
      <c r="C3" s="76"/>
      <c r="D3" s="76"/>
      <c r="E3" s="71"/>
      <c r="F3" s="71"/>
      <c r="G3" s="71"/>
      <c r="H3" s="71"/>
      <c r="I3" s="71"/>
      <c r="J3" s="71"/>
      <c r="K3" s="71"/>
      <c r="L3" s="71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2"/>
    </row>
    <row r="4" spans="1:28" ht="15">
      <c r="A4" s="123" t="s">
        <v>323</v>
      </c>
      <c r="B4" s="123"/>
      <c r="C4" s="123"/>
      <c r="D4" s="123"/>
      <c r="E4" s="77"/>
      <c r="F4" s="77"/>
      <c r="G4" s="77"/>
      <c r="H4" s="77"/>
      <c r="I4" s="77"/>
      <c r="J4" s="77"/>
      <c r="K4" s="78"/>
      <c r="L4" s="78"/>
      <c r="M4" s="78"/>
      <c r="N4" s="78"/>
      <c r="O4" s="78"/>
      <c r="P4" s="78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2"/>
    </row>
    <row r="5" spans="1:28" ht="15.75" thickBot="1">
      <c r="A5" s="76"/>
      <c r="B5" s="76"/>
      <c r="C5" s="117"/>
      <c r="D5" s="122"/>
      <c r="E5" s="77"/>
      <c r="F5" s="77"/>
      <c r="G5" s="77"/>
      <c r="H5" s="77"/>
      <c r="I5" s="77"/>
      <c r="J5" s="77"/>
      <c r="K5" s="78"/>
      <c r="L5" s="78"/>
      <c r="M5" s="78"/>
      <c r="N5" s="78"/>
      <c r="O5" s="78"/>
      <c r="P5" s="78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2"/>
    </row>
    <row r="6" spans="1:28" ht="15.75" thickBot="1">
      <c r="A6" s="119" t="s">
        <v>139</v>
      </c>
      <c r="B6" s="120"/>
      <c r="C6" s="119" t="s">
        <v>140</v>
      </c>
      <c r="D6" s="120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2"/>
    </row>
    <row r="7" spans="1:28" ht="28.5">
      <c r="A7" s="118" t="s">
        <v>141</v>
      </c>
      <c r="B7" s="121" t="s">
        <v>142</v>
      </c>
      <c r="C7" s="118" t="s">
        <v>141</v>
      </c>
      <c r="D7" s="118" t="s">
        <v>142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2"/>
    </row>
    <row r="8" spans="1:28" ht="15" customHeight="1">
      <c r="A8" s="79" t="s">
        <v>143</v>
      </c>
      <c r="B8" s="81">
        <v>3837</v>
      </c>
      <c r="C8" s="79" t="s">
        <v>144</v>
      </c>
      <c r="D8" s="83">
        <v>5000</v>
      </c>
      <c r="E8" s="77"/>
      <c r="F8" s="77"/>
      <c r="G8" s="77"/>
      <c r="H8" s="77"/>
      <c r="I8" s="77"/>
      <c r="J8" s="77"/>
      <c r="K8" s="78"/>
      <c r="L8" s="78"/>
      <c r="M8" s="78"/>
      <c r="N8" s="78"/>
      <c r="O8" s="78"/>
      <c r="P8" s="78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2"/>
    </row>
    <row r="9" spans="1:28" ht="15">
      <c r="A9" s="79" t="s">
        <v>145</v>
      </c>
      <c r="B9" s="81"/>
      <c r="C9" s="79" t="s">
        <v>145</v>
      </c>
      <c r="D9" s="83"/>
      <c r="E9" s="77"/>
      <c r="F9" s="77"/>
      <c r="G9" s="77"/>
      <c r="H9" s="77"/>
      <c r="I9" s="77"/>
      <c r="J9" s="77"/>
      <c r="K9" s="78"/>
      <c r="L9" s="78"/>
      <c r="M9" s="78"/>
      <c r="N9" s="78"/>
      <c r="O9" s="78"/>
      <c r="P9" s="78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2"/>
    </row>
    <row r="10" spans="1:28" ht="15" customHeight="1">
      <c r="A10" s="79" t="s">
        <v>146</v>
      </c>
      <c r="B10" s="81">
        <v>3696</v>
      </c>
      <c r="C10" s="79" t="s">
        <v>146</v>
      </c>
      <c r="D10" s="83">
        <v>5000</v>
      </c>
      <c r="E10" s="77"/>
      <c r="F10" s="77"/>
      <c r="G10" s="77"/>
      <c r="H10" s="77"/>
      <c r="I10" s="77"/>
      <c r="J10" s="77"/>
      <c r="K10" s="78"/>
      <c r="L10" s="78"/>
      <c r="M10" s="78"/>
      <c r="N10" s="78"/>
      <c r="O10" s="78"/>
      <c r="P10" s="78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2"/>
    </row>
    <row r="11" spans="1:28" ht="15" customHeight="1">
      <c r="A11" s="79" t="s">
        <v>147</v>
      </c>
      <c r="B11" s="82"/>
      <c r="C11" s="79" t="s">
        <v>147</v>
      </c>
      <c r="D11" s="84"/>
      <c r="E11" s="77"/>
      <c r="F11" s="77"/>
      <c r="G11" s="77"/>
      <c r="H11" s="77"/>
      <c r="I11" s="77"/>
      <c r="J11" s="77"/>
      <c r="K11" s="78"/>
      <c r="L11" s="78"/>
      <c r="M11" s="78"/>
      <c r="N11" s="78"/>
      <c r="O11" s="78"/>
      <c r="P11" s="78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2"/>
    </row>
    <row r="12" spans="1:28" ht="15">
      <c r="A12" s="80" t="s">
        <v>148</v>
      </c>
      <c r="B12" s="81">
        <v>55</v>
      </c>
      <c r="C12" s="80" t="s">
        <v>148</v>
      </c>
      <c r="D12" s="83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2"/>
    </row>
    <row r="13" spans="1:28" ht="15">
      <c r="A13" s="80" t="s">
        <v>149</v>
      </c>
      <c r="B13" s="81">
        <v>14</v>
      </c>
      <c r="C13" s="80" t="s">
        <v>149</v>
      </c>
      <c r="D13" s="83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2"/>
    </row>
    <row r="14" spans="1:28" ht="15">
      <c r="A14" s="80" t="s">
        <v>150</v>
      </c>
      <c r="B14" s="81">
        <v>17</v>
      </c>
      <c r="C14" s="80" t="s">
        <v>150</v>
      </c>
      <c r="D14" s="83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2"/>
    </row>
    <row r="15" spans="1:28" ht="15" customHeight="1">
      <c r="A15" s="80" t="s">
        <v>151</v>
      </c>
      <c r="B15" s="81">
        <v>22</v>
      </c>
      <c r="C15" s="80" t="s">
        <v>151</v>
      </c>
      <c r="D15" s="83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2"/>
    </row>
    <row r="16" spans="1:28" ht="15" customHeight="1">
      <c r="A16" s="80" t="s">
        <v>152</v>
      </c>
      <c r="B16" s="81">
        <v>16</v>
      </c>
      <c r="C16" s="80" t="s">
        <v>152</v>
      </c>
      <c r="D16" s="83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2"/>
    </row>
    <row r="17" spans="1:28" ht="15" customHeight="1">
      <c r="A17" s="80" t="s">
        <v>153</v>
      </c>
      <c r="B17" s="81">
        <v>17</v>
      </c>
      <c r="C17" s="80" t="s">
        <v>153</v>
      </c>
      <c r="D17" s="83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2"/>
    </row>
  </sheetData>
  <mergeCells count="4">
    <mergeCell ref="A2:D2"/>
    <mergeCell ref="A6:B6"/>
    <mergeCell ref="C6:D6"/>
    <mergeCell ref="A4:D4"/>
  </mergeCells>
  <dataValidations count="2">
    <dataValidation type="list" allowBlank="1" showInputMessage="1" showErrorMessage="1" sqref="E3:L3">
      <formula1>"TAK, NIE"</formula1>
    </dataValidation>
    <dataValidation type="date" operator="greaterThanOrEqual" allowBlank="1" showInputMessage="1" showErrorMessage="1" sqref="D5">
      <formula1>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view="pageBreakPreview" zoomScaleSheetLayoutView="100" workbookViewId="0" topLeftCell="F1">
      <selection activeCell="G6" sqref="G6"/>
    </sheetView>
  </sheetViews>
  <sheetFormatPr defaultColWidth="9.00390625" defaultRowHeight="12.75"/>
  <cols>
    <col min="1" max="1" width="4.25390625" style="66" customWidth="1"/>
    <col min="2" max="2" width="29.25390625" style="51" bestFit="1" customWidth="1"/>
    <col min="3" max="3" width="37.25390625" style="51" bestFit="1" customWidth="1"/>
    <col min="4" max="4" width="16.875" style="51" customWidth="1"/>
    <col min="5" max="5" width="7.375" style="66" customWidth="1"/>
    <col min="6" max="6" width="12.25390625" style="51" customWidth="1"/>
    <col min="7" max="7" width="16.25390625" style="51" customWidth="1"/>
    <col min="8" max="8" width="27.125" style="51" customWidth="1"/>
    <col min="9" max="9" width="12.625" style="51" bestFit="1" customWidth="1"/>
    <col min="10" max="10" width="10.125" style="51" bestFit="1" customWidth="1"/>
    <col min="11" max="11" width="14.375" style="51" bestFit="1" customWidth="1"/>
    <col min="12" max="13" width="12.375" style="51" customWidth="1"/>
    <col min="14" max="14" width="20.25390625" style="51" customWidth="1"/>
    <col min="15" max="15" width="17.00390625" style="51" customWidth="1"/>
    <col min="16" max="16" width="16.25390625" style="51" customWidth="1"/>
    <col min="17" max="17" width="21.125" style="51" customWidth="1"/>
    <col min="18" max="16384" width="9.125" style="51" customWidth="1"/>
  </cols>
  <sheetData>
    <row r="1" ht="15">
      <c r="A1" s="85" t="s">
        <v>202</v>
      </c>
    </row>
    <row r="2" spans="1:17" ht="25.5" customHeight="1">
      <c r="A2" s="114" t="s">
        <v>154</v>
      </c>
      <c r="B2" s="114" t="s">
        <v>155</v>
      </c>
      <c r="C2" s="114" t="s">
        <v>156</v>
      </c>
      <c r="D2" s="114" t="s">
        <v>157</v>
      </c>
      <c r="E2" s="114" t="s">
        <v>158</v>
      </c>
      <c r="F2" s="114" t="s">
        <v>159</v>
      </c>
      <c r="G2" s="114" t="s">
        <v>160</v>
      </c>
      <c r="H2" s="109" t="s">
        <v>161</v>
      </c>
      <c r="I2" s="109"/>
      <c r="J2" s="110" t="s">
        <v>173</v>
      </c>
      <c r="K2" s="111"/>
      <c r="L2" s="111"/>
      <c r="M2" s="112"/>
      <c r="N2" s="102" t="s">
        <v>169</v>
      </c>
      <c r="O2" s="102" t="s">
        <v>170</v>
      </c>
      <c r="P2" s="102" t="s">
        <v>171</v>
      </c>
      <c r="Q2" s="102" t="s">
        <v>172</v>
      </c>
    </row>
    <row r="3" spans="1:17" ht="15">
      <c r="A3" s="115"/>
      <c r="B3" s="115"/>
      <c r="C3" s="115"/>
      <c r="D3" s="115"/>
      <c r="E3" s="115"/>
      <c r="F3" s="115"/>
      <c r="G3" s="115"/>
      <c r="H3" s="109" t="s">
        <v>162</v>
      </c>
      <c r="I3" s="109" t="s">
        <v>163</v>
      </c>
      <c r="J3" s="109" t="s">
        <v>164</v>
      </c>
      <c r="K3" s="109" t="s">
        <v>165</v>
      </c>
      <c r="L3" s="113" t="s">
        <v>166</v>
      </c>
      <c r="M3" s="113"/>
      <c r="N3" s="102"/>
      <c r="O3" s="102"/>
      <c r="P3" s="102"/>
      <c r="Q3" s="102"/>
    </row>
    <row r="4" spans="1:17" ht="15">
      <c r="A4" s="101"/>
      <c r="B4" s="101"/>
      <c r="C4" s="101"/>
      <c r="D4" s="101"/>
      <c r="E4" s="101"/>
      <c r="F4" s="101"/>
      <c r="G4" s="101"/>
      <c r="H4" s="109"/>
      <c r="I4" s="109"/>
      <c r="J4" s="109"/>
      <c r="K4" s="109"/>
      <c r="L4" s="52" t="s">
        <v>167</v>
      </c>
      <c r="M4" s="52" t="s">
        <v>168</v>
      </c>
      <c r="N4" s="102"/>
      <c r="O4" s="102"/>
      <c r="P4" s="102"/>
      <c r="Q4" s="102"/>
    </row>
    <row r="5" spans="1:17" ht="30">
      <c r="A5" s="86" t="s">
        <v>44</v>
      </c>
      <c r="B5" s="86" t="s">
        <v>174</v>
      </c>
      <c r="C5" s="86" t="s">
        <v>178</v>
      </c>
      <c r="D5" s="87">
        <v>10000000</v>
      </c>
      <c r="E5" s="86" t="s">
        <v>182</v>
      </c>
      <c r="F5" s="86" t="s">
        <v>183</v>
      </c>
      <c r="G5" s="86" t="s">
        <v>188</v>
      </c>
      <c r="H5" s="86" t="s">
        <v>193</v>
      </c>
      <c r="I5" s="88">
        <v>13000000</v>
      </c>
      <c r="J5" s="89" t="s">
        <v>196</v>
      </c>
      <c r="K5" s="89" t="s">
        <v>196</v>
      </c>
      <c r="L5" s="89" t="s">
        <v>196</v>
      </c>
      <c r="M5" s="89" t="s">
        <v>196</v>
      </c>
      <c r="N5" s="88">
        <v>479580</v>
      </c>
      <c r="O5" s="88">
        <v>479580</v>
      </c>
      <c r="P5" s="88">
        <v>479580</v>
      </c>
      <c r="Q5" s="88">
        <v>5714995.16</v>
      </c>
    </row>
    <row r="6" spans="1:17" ht="45">
      <c r="A6" s="86" t="s">
        <v>46</v>
      </c>
      <c r="B6" s="86" t="s">
        <v>175</v>
      </c>
      <c r="C6" s="86" t="s">
        <v>179</v>
      </c>
      <c r="D6" s="87">
        <v>8651916</v>
      </c>
      <c r="E6" s="86" t="s">
        <v>182</v>
      </c>
      <c r="F6" s="86" t="s">
        <v>184</v>
      </c>
      <c r="G6" s="86" t="s">
        <v>189</v>
      </c>
      <c r="H6" s="86" t="s">
        <v>194</v>
      </c>
      <c r="I6" s="89" t="s">
        <v>196</v>
      </c>
      <c r="J6" s="89" t="s">
        <v>196</v>
      </c>
      <c r="K6" s="89" t="s">
        <v>196</v>
      </c>
      <c r="L6" s="89" t="s">
        <v>196</v>
      </c>
      <c r="M6" s="89" t="s">
        <v>196</v>
      </c>
      <c r="N6" s="89" t="s">
        <v>196</v>
      </c>
      <c r="O6" s="89" t="s">
        <v>196</v>
      </c>
      <c r="P6" s="89" t="s">
        <v>196</v>
      </c>
      <c r="Q6" s="88">
        <v>8651914.24</v>
      </c>
    </row>
    <row r="7" spans="1:17" ht="45">
      <c r="A7" s="86" t="s">
        <v>48</v>
      </c>
      <c r="B7" s="86" t="s">
        <v>176</v>
      </c>
      <c r="C7" s="86" t="s">
        <v>179</v>
      </c>
      <c r="D7" s="87">
        <v>650</v>
      </c>
      <c r="E7" s="86" t="s">
        <v>182</v>
      </c>
      <c r="F7" s="86" t="s">
        <v>185</v>
      </c>
      <c r="G7" s="86" t="s">
        <v>190</v>
      </c>
      <c r="H7" s="86" t="s">
        <v>195</v>
      </c>
      <c r="I7" s="88">
        <v>655908.16</v>
      </c>
      <c r="J7" s="89" t="s">
        <v>196</v>
      </c>
      <c r="K7" s="89" t="s">
        <v>196</v>
      </c>
      <c r="L7" s="89" t="s">
        <v>196</v>
      </c>
      <c r="M7" s="89" t="s">
        <v>196</v>
      </c>
      <c r="N7" s="89" t="s">
        <v>196</v>
      </c>
      <c r="O7" s="89" t="s">
        <v>196</v>
      </c>
      <c r="P7" s="88">
        <v>113800</v>
      </c>
      <c r="Q7" s="88">
        <v>536200</v>
      </c>
    </row>
    <row r="8" spans="1:17" ht="30">
      <c r="A8" s="86" t="s">
        <v>53</v>
      </c>
      <c r="B8" s="86" t="s">
        <v>177</v>
      </c>
      <c r="C8" s="86" t="s">
        <v>180</v>
      </c>
      <c r="D8" s="87">
        <v>1280</v>
      </c>
      <c r="E8" s="86" t="s">
        <v>182</v>
      </c>
      <c r="F8" s="86" t="s">
        <v>186</v>
      </c>
      <c r="G8" s="86" t="s">
        <v>191</v>
      </c>
      <c r="H8" s="86" t="s">
        <v>194</v>
      </c>
      <c r="I8" s="89" t="s">
        <v>196</v>
      </c>
      <c r="J8" s="89" t="s">
        <v>196</v>
      </c>
      <c r="K8" s="89" t="s">
        <v>196</v>
      </c>
      <c r="L8" s="89" t="s">
        <v>196</v>
      </c>
      <c r="M8" s="89" t="s">
        <v>196</v>
      </c>
      <c r="N8" s="89" t="s">
        <v>196</v>
      </c>
      <c r="O8" s="89" t="s">
        <v>196</v>
      </c>
      <c r="P8" s="88">
        <v>186666.69</v>
      </c>
      <c r="Q8" s="88">
        <v>1093333.31</v>
      </c>
    </row>
    <row r="9" spans="1:17" ht="60">
      <c r="A9" s="86" t="s">
        <v>55</v>
      </c>
      <c r="B9" s="86" t="s">
        <v>177</v>
      </c>
      <c r="C9" s="86" t="s">
        <v>181</v>
      </c>
      <c r="D9" s="87">
        <v>785</v>
      </c>
      <c r="E9" s="86" t="s">
        <v>182</v>
      </c>
      <c r="F9" s="86" t="s">
        <v>187</v>
      </c>
      <c r="G9" s="86" t="s">
        <v>192</v>
      </c>
      <c r="H9" s="86" t="s">
        <v>194</v>
      </c>
      <c r="I9" s="89" t="s">
        <v>196</v>
      </c>
      <c r="J9" s="89" t="s">
        <v>196</v>
      </c>
      <c r="K9" s="89" t="s">
        <v>196</v>
      </c>
      <c r="L9" s="89" t="s">
        <v>196</v>
      </c>
      <c r="M9" s="89" t="s">
        <v>196</v>
      </c>
      <c r="N9" s="89" t="s">
        <v>196</v>
      </c>
      <c r="O9" s="89" t="s">
        <v>196</v>
      </c>
      <c r="P9" s="88">
        <v>16354.17</v>
      </c>
      <c r="Q9" s="88">
        <v>768646</v>
      </c>
    </row>
  </sheetData>
  <mergeCells count="18">
    <mergeCell ref="N2:N4"/>
    <mergeCell ref="O2:O4"/>
    <mergeCell ref="P2:P4"/>
    <mergeCell ref="Q2:Q4"/>
    <mergeCell ref="H3:H4"/>
    <mergeCell ref="I3:I4"/>
    <mergeCell ref="J3:J4"/>
    <mergeCell ref="K3:K4"/>
    <mergeCell ref="H2:I2"/>
    <mergeCell ref="J2:M2"/>
    <mergeCell ref="L3:M3"/>
    <mergeCell ref="A2:A4"/>
    <mergeCell ref="B2:B4"/>
    <mergeCell ref="C2:C4"/>
    <mergeCell ref="D2:D4"/>
    <mergeCell ref="E2:E4"/>
    <mergeCell ref="F2:F4"/>
    <mergeCell ref="G2:G4"/>
  </mergeCells>
  <printOptions/>
  <pageMargins left="0.75" right="0.75" top="1" bottom="1" header="0.5" footer="0.5"/>
  <pageSetup fitToHeight="1" fitToWidth="1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7"/>
  <sheetViews>
    <sheetView view="pageBreakPreview" zoomScaleSheetLayoutView="100" workbookViewId="0" topLeftCell="A1">
      <selection activeCell="H21" sqref="H21"/>
    </sheetView>
  </sheetViews>
  <sheetFormatPr defaultColWidth="9.00390625" defaultRowHeight="12.75"/>
  <cols>
    <col min="1" max="1" width="22.25390625" style="75" customWidth="1"/>
    <col min="2" max="2" width="15.375" style="75" customWidth="1"/>
    <col min="3" max="3" width="25.00390625" style="75" customWidth="1"/>
    <col min="4" max="4" width="15.75390625" style="75" customWidth="1"/>
    <col min="5" max="16384" width="9.125" style="75" customWidth="1"/>
  </cols>
  <sheetData>
    <row r="1" ht="15.75" thickBot="1">
      <c r="A1" s="75" t="s">
        <v>203</v>
      </c>
    </row>
    <row r="2" spans="1:28" ht="15.75" thickBot="1">
      <c r="A2" s="106" t="s">
        <v>138</v>
      </c>
      <c r="B2" s="107"/>
      <c r="C2" s="107"/>
      <c r="D2" s="108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4"/>
    </row>
    <row r="3" spans="1:28" ht="15">
      <c r="A3" s="76"/>
      <c r="B3" s="76"/>
      <c r="C3" s="76"/>
      <c r="D3" s="76"/>
      <c r="E3" s="71"/>
      <c r="F3" s="71"/>
      <c r="G3" s="71"/>
      <c r="H3" s="71"/>
      <c r="I3" s="71"/>
      <c r="J3" s="71"/>
      <c r="K3" s="71"/>
      <c r="L3" s="71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2"/>
    </row>
    <row r="4" spans="1:28" ht="15">
      <c r="A4" s="123" t="s">
        <v>324</v>
      </c>
      <c r="B4" s="123"/>
      <c r="C4" s="123"/>
      <c r="D4" s="123"/>
      <c r="E4" s="77"/>
      <c r="F4" s="77"/>
      <c r="G4" s="77"/>
      <c r="H4" s="77"/>
      <c r="I4" s="77"/>
      <c r="J4" s="77"/>
      <c r="K4" s="78"/>
      <c r="L4" s="78"/>
      <c r="M4" s="78"/>
      <c r="N4" s="78"/>
      <c r="O4" s="78"/>
      <c r="P4" s="78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2"/>
    </row>
    <row r="5" spans="1:28" ht="15.75" thickBot="1">
      <c r="A5" s="76"/>
      <c r="B5" s="76"/>
      <c r="C5" s="117"/>
      <c r="D5" s="122"/>
      <c r="E5" s="77"/>
      <c r="F5" s="77"/>
      <c r="G5" s="77"/>
      <c r="H5" s="77"/>
      <c r="I5" s="77"/>
      <c r="J5" s="77"/>
      <c r="K5" s="78"/>
      <c r="L5" s="78"/>
      <c r="M5" s="78"/>
      <c r="N5" s="78"/>
      <c r="O5" s="78"/>
      <c r="P5" s="78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2"/>
    </row>
    <row r="6" spans="1:28" ht="15.75" thickBot="1">
      <c r="A6" s="119" t="s">
        <v>139</v>
      </c>
      <c r="B6" s="120"/>
      <c r="C6" s="124" t="s">
        <v>140</v>
      </c>
      <c r="D6" s="125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2"/>
    </row>
    <row r="7" spans="1:28" ht="28.5">
      <c r="A7" s="118" t="s">
        <v>141</v>
      </c>
      <c r="B7" s="121" t="s">
        <v>142</v>
      </c>
      <c r="C7" s="118" t="s">
        <v>141</v>
      </c>
      <c r="D7" s="118" t="s">
        <v>142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2"/>
    </row>
    <row r="8" spans="1:28" ht="15" customHeight="1">
      <c r="A8" s="79" t="s">
        <v>143</v>
      </c>
      <c r="B8" s="81">
        <v>7899</v>
      </c>
      <c r="C8" s="79" t="s">
        <v>144</v>
      </c>
      <c r="D8" s="83">
        <v>8763</v>
      </c>
      <c r="E8" s="77"/>
      <c r="F8" s="77"/>
      <c r="G8" s="77"/>
      <c r="H8" s="77"/>
      <c r="I8" s="77"/>
      <c r="J8" s="77"/>
      <c r="K8" s="78"/>
      <c r="L8" s="78"/>
      <c r="M8" s="78"/>
      <c r="N8" s="78"/>
      <c r="O8" s="78"/>
      <c r="P8" s="78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2"/>
    </row>
    <row r="9" spans="1:28" ht="15">
      <c r="A9" s="79" t="s">
        <v>145</v>
      </c>
      <c r="B9" s="81"/>
      <c r="C9" s="79" t="s">
        <v>145</v>
      </c>
      <c r="D9" s="83"/>
      <c r="E9" s="77"/>
      <c r="F9" s="77"/>
      <c r="G9" s="77"/>
      <c r="H9" s="77"/>
      <c r="I9" s="77"/>
      <c r="J9" s="77"/>
      <c r="K9" s="78"/>
      <c r="L9" s="78"/>
      <c r="M9" s="78"/>
      <c r="N9" s="78"/>
      <c r="O9" s="78"/>
      <c r="P9" s="78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2"/>
    </row>
    <row r="10" spans="1:28" ht="15" customHeight="1">
      <c r="A10" s="79" t="s">
        <v>146</v>
      </c>
      <c r="B10" s="81">
        <v>7862</v>
      </c>
      <c r="C10" s="79" t="s">
        <v>146</v>
      </c>
      <c r="D10" s="83">
        <v>8763</v>
      </c>
      <c r="E10" s="77"/>
      <c r="F10" s="77"/>
      <c r="G10" s="77"/>
      <c r="H10" s="77"/>
      <c r="I10" s="77"/>
      <c r="J10" s="77"/>
      <c r="K10" s="78"/>
      <c r="L10" s="78"/>
      <c r="M10" s="78"/>
      <c r="N10" s="78"/>
      <c r="O10" s="78"/>
      <c r="P10" s="78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2"/>
    </row>
    <row r="11" spans="1:28" ht="15" customHeight="1">
      <c r="A11" s="79" t="s">
        <v>147</v>
      </c>
      <c r="B11" s="82"/>
      <c r="C11" s="79" t="s">
        <v>147</v>
      </c>
      <c r="D11" s="84"/>
      <c r="E11" s="77"/>
      <c r="F11" s="77"/>
      <c r="G11" s="77"/>
      <c r="H11" s="77"/>
      <c r="I11" s="77"/>
      <c r="J11" s="77"/>
      <c r="K11" s="78"/>
      <c r="L11" s="78"/>
      <c r="M11" s="78"/>
      <c r="N11" s="78"/>
      <c r="O11" s="78"/>
      <c r="P11" s="78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2"/>
    </row>
    <row r="12" spans="1:28" ht="15">
      <c r="A12" s="80" t="s">
        <v>148</v>
      </c>
      <c r="B12" s="81">
        <v>34</v>
      </c>
      <c r="C12" s="80" t="s">
        <v>148</v>
      </c>
      <c r="D12" s="83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2"/>
    </row>
    <row r="13" spans="1:28" ht="15">
      <c r="A13" s="80" t="s">
        <v>149</v>
      </c>
      <c r="B13" s="81">
        <v>2</v>
      </c>
      <c r="C13" s="80" t="s">
        <v>149</v>
      </c>
      <c r="D13" s="83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2"/>
    </row>
    <row r="14" spans="1:28" ht="15">
      <c r="A14" s="80" t="s">
        <v>150</v>
      </c>
      <c r="B14" s="81">
        <v>0</v>
      </c>
      <c r="C14" s="80" t="s">
        <v>150</v>
      </c>
      <c r="D14" s="83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2"/>
    </row>
    <row r="15" spans="1:28" ht="15" customHeight="1">
      <c r="A15" s="80" t="s">
        <v>151</v>
      </c>
      <c r="B15" s="81">
        <v>1</v>
      </c>
      <c r="C15" s="80" t="s">
        <v>151</v>
      </c>
      <c r="D15" s="83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2"/>
    </row>
    <row r="16" spans="1:28" ht="15" customHeight="1">
      <c r="A16" s="80" t="s">
        <v>152</v>
      </c>
      <c r="B16" s="81">
        <v>0</v>
      </c>
      <c r="C16" s="80" t="s">
        <v>152</v>
      </c>
      <c r="D16" s="83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2"/>
    </row>
    <row r="17" spans="1:28" ht="15" customHeight="1">
      <c r="A17" s="80" t="s">
        <v>153</v>
      </c>
      <c r="B17" s="81">
        <v>0</v>
      </c>
      <c r="C17" s="80" t="s">
        <v>153</v>
      </c>
      <c r="D17" s="83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2"/>
    </row>
  </sheetData>
  <mergeCells count="4">
    <mergeCell ref="A2:D2"/>
    <mergeCell ref="A6:B6"/>
    <mergeCell ref="C6:D6"/>
    <mergeCell ref="A4:D4"/>
  </mergeCells>
  <dataValidations count="2">
    <dataValidation type="list" allowBlank="1" showInputMessage="1" showErrorMessage="1" sqref="E3:L3">
      <formula1>"TAK, NIE"</formula1>
    </dataValidation>
    <dataValidation type="date" operator="greaterThanOrEqual" allowBlank="1" showInputMessage="1" showErrorMessage="1" sqref="D5">
      <formula1>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tabSelected="1" view="pageBreakPreview" zoomScaleSheetLayoutView="100" zoomScalePageLayoutView="0" workbookViewId="0" topLeftCell="A1">
      <selection activeCell="G19" sqref="G19"/>
    </sheetView>
  </sheetViews>
  <sheetFormatPr defaultColWidth="9.00390625" defaultRowHeight="12.75"/>
  <cols>
    <col min="1" max="1" width="18.125" style="126" customWidth="1"/>
    <col min="2" max="2" width="30.75390625" style="126" customWidth="1"/>
    <col min="3" max="3" width="32.625" style="127" customWidth="1"/>
    <col min="4" max="4" width="20.00390625" style="127" customWidth="1"/>
    <col min="5" max="5" width="65.125" style="127" customWidth="1"/>
    <col min="6" max="16384" width="9.125" style="127" customWidth="1"/>
  </cols>
  <sheetData>
    <row r="1" spans="1:5" ht="15.75" thickBot="1">
      <c r="A1" s="90" t="s">
        <v>254</v>
      </c>
      <c r="E1" s="128"/>
    </row>
    <row r="2" spans="1:5" ht="15.75" thickBot="1">
      <c r="A2" s="138" t="s">
        <v>204</v>
      </c>
      <c r="B2" s="139" t="s">
        <v>205</v>
      </c>
      <c r="C2" s="140" t="s">
        <v>206</v>
      </c>
      <c r="D2" s="141" t="s">
        <v>207</v>
      </c>
      <c r="E2" s="142" t="s">
        <v>208</v>
      </c>
    </row>
    <row r="3" spans="1:5" ht="15">
      <c r="A3" s="147">
        <v>2692616.04</v>
      </c>
      <c r="B3" s="148" t="s">
        <v>209</v>
      </c>
      <c r="C3" s="156" t="s">
        <v>210</v>
      </c>
      <c r="D3" s="150" t="s">
        <v>211</v>
      </c>
      <c r="E3" s="151" t="s">
        <v>212</v>
      </c>
    </row>
    <row r="4" spans="1:5" ht="15">
      <c r="A4" s="171"/>
      <c r="B4" s="145"/>
      <c r="C4" s="143"/>
      <c r="D4" s="144"/>
      <c r="E4" s="158" t="s">
        <v>213</v>
      </c>
    </row>
    <row r="5" spans="1:5" ht="15">
      <c r="A5" s="171"/>
      <c r="B5" s="145"/>
      <c r="C5" s="143"/>
      <c r="D5" s="144"/>
      <c r="E5" s="158" t="s">
        <v>214</v>
      </c>
    </row>
    <row r="6" spans="1:5" ht="15.75" thickBot="1">
      <c r="A6" s="172"/>
      <c r="B6" s="166"/>
      <c r="C6" s="160"/>
      <c r="D6" s="153"/>
      <c r="E6" s="155" t="s">
        <v>215</v>
      </c>
    </row>
    <row r="7" spans="1:5" ht="15">
      <c r="A7" s="147">
        <v>2860759.92</v>
      </c>
      <c r="B7" s="148" t="s">
        <v>209</v>
      </c>
      <c r="C7" s="156" t="s">
        <v>216</v>
      </c>
      <c r="D7" s="150" t="s">
        <v>217</v>
      </c>
      <c r="E7" s="151" t="s">
        <v>218</v>
      </c>
    </row>
    <row r="8" spans="1:5" ht="15">
      <c r="A8" s="167"/>
      <c r="B8" s="145"/>
      <c r="C8" s="143"/>
      <c r="D8" s="144"/>
      <c r="E8" s="169" t="s">
        <v>219</v>
      </c>
    </row>
    <row r="9" spans="1:5" ht="15">
      <c r="A9" s="167"/>
      <c r="B9" s="145"/>
      <c r="C9" s="143"/>
      <c r="D9" s="144"/>
      <c r="E9" s="169"/>
    </row>
    <row r="10" spans="1:5" ht="15">
      <c r="A10" s="167"/>
      <c r="B10" s="145"/>
      <c r="C10" s="143"/>
      <c r="D10" s="144"/>
      <c r="E10" s="169" t="s">
        <v>220</v>
      </c>
    </row>
    <row r="11" spans="1:5" ht="15.75" thickBot="1">
      <c r="A11" s="168"/>
      <c r="B11" s="166"/>
      <c r="C11" s="160"/>
      <c r="D11" s="153"/>
      <c r="E11" s="170"/>
    </row>
    <row r="12" spans="1:6" ht="15">
      <c r="A12" s="147">
        <v>2361426.25</v>
      </c>
      <c r="B12" s="148" t="s">
        <v>221</v>
      </c>
      <c r="C12" s="156" t="s">
        <v>222</v>
      </c>
      <c r="D12" s="150" t="s">
        <v>223</v>
      </c>
      <c r="E12" s="151" t="s">
        <v>224</v>
      </c>
      <c r="F12" s="127" t="s">
        <v>225</v>
      </c>
    </row>
    <row r="13" spans="1:5" ht="15">
      <c r="A13" s="167"/>
      <c r="B13" s="145"/>
      <c r="C13" s="143"/>
      <c r="D13" s="144"/>
      <c r="E13" s="158" t="s">
        <v>226</v>
      </c>
    </row>
    <row r="14" spans="1:5" ht="15.75" thickBot="1">
      <c r="A14" s="168"/>
      <c r="B14" s="166"/>
      <c r="C14" s="160"/>
      <c r="D14" s="153"/>
      <c r="E14" s="155" t="s">
        <v>227</v>
      </c>
    </row>
    <row r="15" spans="1:5" ht="24.75" customHeight="1">
      <c r="A15" s="147">
        <v>1295699.43</v>
      </c>
      <c r="B15" s="148" t="s">
        <v>228</v>
      </c>
      <c r="C15" s="156" t="s">
        <v>229</v>
      </c>
      <c r="D15" s="150" t="s">
        <v>230</v>
      </c>
      <c r="E15" s="151" t="s">
        <v>231</v>
      </c>
    </row>
    <row r="16" spans="1:5" ht="24.75" customHeight="1">
      <c r="A16" s="157"/>
      <c r="B16" s="145"/>
      <c r="C16" s="143"/>
      <c r="D16" s="144"/>
      <c r="E16" s="158" t="s">
        <v>232</v>
      </c>
    </row>
    <row r="17" spans="1:5" ht="24.75" customHeight="1" thickBot="1">
      <c r="A17" s="152"/>
      <c r="B17" s="166"/>
      <c r="C17" s="160"/>
      <c r="D17" s="153"/>
      <c r="E17" s="165" t="s">
        <v>233</v>
      </c>
    </row>
    <row r="18" spans="1:5" ht="43.5" customHeight="1">
      <c r="A18" s="147">
        <v>43822.24</v>
      </c>
      <c r="B18" s="148" t="s">
        <v>234</v>
      </c>
      <c r="C18" s="156" t="s">
        <v>235</v>
      </c>
      <c r="D18" s="163" t="s">
        <v>236</v>
      </c>
      <c r="E18" s="164" t="s">
        <v>237</v>
      </c>
    </row>
    <row r="19" spans="1:5" ht="43.5" customHeight="1" thickBot="1">
      <c r="A19" s="152"/>
      <c r="B19" s="153"/>
      <c r="C19" s="160"/>
      <c r="D19" s="153"/>
      <c r="E19" s="165" t="s">
        <v>238</v>
      </c>
    </row>
    <row r="20" spans="1:5" ht="30" customHeight="1">
      <c r="A20" s="147">
        <v>5828635.220000001</v>
      </c>
      <c r="B20" s="148" t="s">
        <v>239</v>
      </c>
      <c r="C20" s="156" t="s">
        <v>240</v>
      </c>
      <c r="D20" s="161" t="s">
        <v>241</v>
      </c>
      <c r="E20" s="151" t="s">
        <v>325</v>
      </c>
    </row>
    <row r="21" spans="1:5" ht="30" customHeight="1">
      <c r="A21" s="157"/>
      <c r="B21" s="144"/>
      <c r="C21" s="143"/>
      <c r="D21" s="146"/>
      <c r="E21" s="158" t="s">
        <v>326</v>
      </c>
    </row>
    <row r="22" spans="1:5" ht="30" customHeight="1" thickBot="1">
      <c r="A22" s="159"/>
      <c r="B22" s="153"/>
      <c r="C22" s="160"/>
      <c r="D22" s="162"/>
      <c r="E22" s="155" t="s">
        <v>327</v>
      </c>
    </row>
    <row r="23" spans="1:5" ht="29.25" customHeight="1">
      <c r="A23" s="147">
        <v>2065434.13</v>
      </c>
      <c r="B23" s="148" t="s">
        <v>242</v>
      </c>
      <c r="C23" s="156" t="s">
        <v>243</v>
      </c>
      <c r="D23" s="150" t="s">
        <v>244</v>
      </c>
      <c r="E23" s="151" t="s">
        <v>328</v>
      </c>
    </row>
    <row r="24" spans="1:5" ht="29.25" customHeight="1">
      <c r="A24" s="157"/>
      <c r="B24" s="144"/>
      <c r="C24" s="143"/>
      <c r="D24" s="144"/>
      <c r="E24" s="158" t="s">
        <v>329</v>
      </c>
    </row>
    <row r="25" spans="1:5" ht="29.25" customHeight="1" thickBot="1">
      <c r="A25" s="152"/>
      <c r="B25" s="153"/>
      <c r="C25" s="160"/>
      <c r="D25" s="153"/>
      <c r="E25" s="155" t="s">
        <v>330</v>
      </c>
    </row>
    <row r="26" spans="1:5" ht="15">
      <c r="A26" s="147">
        <v>15847433.07</v>
      </c>
      <c r="B26" s="148" t="s">
        <v>245</v>
      </c>
      <c r="C26" s="156" t="s">
        <v>246</v>
      </c>
      <c r="D26" s="150" t="s">
        <v>247</v>
      </c>
      <c r="E26" s="151" t="s">
        <v>331</v>
      </c>
    </row>
    <row r="27" spans="1:5" ht="15">
      <c r="A27" s="157"/>
      <c r="B27" s="144"/>
      <c r="C27" s="143"/>
      <c r="D27" s="144"/>
      <c r="E27" s="158" t="s">
        <v>332</v>
      </c>
    </row>
    <row r="28" spans="1:5" ht="15">
      <c r="A28" s="157"/>
      <c r="B28" s="144"/>
      <c r="C28" s="143"/>
      <c r="D28" s="144"/>
      <c r="E28" s="158" t="s">
        <v>248</v>
      </c>
    </row>
    <row r="29" spans="1:5" ht="15.75" thickBot="1">
      <c r="A29" s="159"/>
      <c r="B29" s="153"/>
      <c r="C29" s="153"/>
      <c r="D29" s="153"/>
      <c r="E29" s="155" t="s">
        <v>333</v>
      </c>
    </row>
    <row r="30" spans="1:5" ht="60.75" customHeight="1">
      <c r="A30" s="147">
        <v>356700</v>
      </c>
      <c r="B30" s="148" t="s">
        <v>249</v>
      </c>
      <c r="C30" s="149" t="s">
        <v>250</v>
      </c>
      <c r="D30" s="150" t="s">
        <v>251</v>
      </c>
      <c r="E30" s="151" t="s">
        <v>252</v>
      </c>
    </row>
    <row r="31" spans="1:5" ht="60.75" customHeight="1" thickBot="1">
      <c r="A31" s="152"/>
      <c r="B31" s="153"/>
      <c r="C31" s="154"/>
      <c r="D31" s="153"/>
      <c r="E31" s="155" t="s">
        <v>253</v>
      </c>
    </row>
    <row r="32" spans="1:5" ht="0.75" customHeight="1" thickBot="1">
      <c r="A32" s="129"/>
      <c r="B32" s="129"/>
      <c r="C32" s="130"/>
      <c r="D32" s="131"/>
      <c r="E32" s="132"/>
    </row>
    <row r="33" ht="15" hidden="1"/>
    <row r="34" ht="15" hidden="1"/>
    <row r="35" ht="15" hidden="1"/>
    <row r="36" spans="1:3" ht="15" hidden="1">
      <c r="A36" s="127"/>
      <c r="B36" s="127"/>
      <c r="C36" s="133"/>
    </row>
    <row r="37" spans="1:3" ht="15" hidden="1">
      <c r="A37" s="127"/>
      <c r="B37" s="127"/>
      <c r="C37" s="134"/>
    </row>
    <row r="38" spans="1:3" ht="15">
      <c r="A38" s="127"/>
      <c r="B38" s="127"/>
      <c r="C38" s="135"/>
    </row>
    <row r="39" spans="1:3" ht="15">
      <c r="A39" s="127"/>
      <c r="B39" s="127"/>
      <c r="C39" s="135"/>
    </row>
    <row r="40" spans="1:3" ht="15">
      <c r="A40" s="127"/>
      <c r="B40" s="127"/>
      <c r="C40" s="135"/>
    </row>
    <row r="41" spans="1:5" ht="15">
      <c r="A41" s="127"/>
      <c r="B41" s="127"/>
      <c r="C41" s="135"/>
      <c r="D41" s="136"/>
      <c r="E41" s="136"/>
    </row>
    <row r="42" spans="1:5" ht="15">
      <c r="A42" s="127"/>
      <c r="B42" s="127"/>
      <c r="C42" s="135"/>
      <c r="E42" s="136"/>
    </row>
    <row r="43" spans="1:5" ht="15">
      <c r="A43" s="127"/>
      <c r="B43" s="127"/>
      <c r="C43" s="135"/>
      <c r="E43" s="136"/>
    </row>
    <row r="44" spans="1:5" ht="15">
      <c r="A44" s="137"/>
      <c r="B44" s="137"/>
      <c r="C44" s="137"/>
      <c r="D44" s="137"/>
      <c r="E44" s="136"/>
    </row>
    <row r="45" spans="1:5" ht="15">
      <c r="A45" s="127"/>
      <c r="B45" s="127"/>
      <c r="C45" s="137"/>
      <c r="E45" s="136"/>
    </row>
    <row r="46" spans="1:3" ht="15">
      <c r="A46" s="127"/>
      <c r="B46" s="127"/>
      <c r="C46" s="135"/>
    </row>
    <row r="47" spans="1:4" ht="15">
      <c r="A47" s="137"/>
      <c r="B47" s="137"/>
      <c r="C47" s="137"/>
      <c r="D47" s="137"/>
    </row>
  </sheetData>
  <sheetProtection/>
  <mergeCells count="39">
    <mergeCell ref="D23:D25"/>
    <mergeCell ref="C23:C25"/>
    <mergeCell ref="D32:E32"/>
    <mergeCell ref="C26:C29"/>
    <mergeCell ref="A26:A29"/>
    <mergeCell ref="D26:D29"/>
    <mergeCell ref="B26:B29"/>
    <mergeCell ref="B30:B31"/>
    <mergeCell ref="D7:D11"/>
    <mergeCell ref="B3:B6"/>
    <mergeCell ref="E8:E9"/>
    <mergeCell ref="E10:E11"/>
    <mergeCell ref="B7:B11"/>
    <mergeCell ref="B12:B14"/>
    <mergeCell ref="A3:A6"/>
    <mergeCell ref="C3:C6"/>
    <mergeCell ref="D3:D6"/>
    <mergeCell ref="A12:A14"/>
    <mergeCell ref="C12:C14"/>
    <mergeCell ref="D12:D14"/>
    <mergeCell ref="C15:C17"/>
    <mergeCell ref="D15:D17"/>
    <mergeCell ref="C7:C11"/>
    <mergeCell ref="A7:A11"/>
    <mergeCell ref="C18:C19"/>
    <mergeCell ref="A20:A22"/>
    <mergeCell ref="B20:B22"/>
    <mergeCell ref="A15:A17"/>
    <mergeCell ref="B15:B17"/>
    <mergeCell ref="B18:B19"/>
    <mergeCell ref="D30:D31"/>
    <mergeCell ref="C20:C22"/>
    <mergeCell ref="A18:A19"/>
    <mergeCell ref="C30:C31"/>
    <mergeCell ref="A30:A31"/>
    <mergeCell ref="D20:D22"/>
    <mergeCell ref="A23:A25"/>
    <mergeCell ref="D18:D19"/>
    <mergeCell ref="B23:B25"/>
  </mergeCells>
  <printOptions/>
  <pageMargins left="0.7480314960629921" right="0.7480314960629921" top="0.984251968503937" bottom="0.984251968503937" header="0.5118110236220472" footer="0.5118110236220472"/>
  <pageSetup fitToHeight="2" horizontalDpi="300" verticalDpi="300" orientation="landscape" paperSize="9" scale="79" r:id="rId1"/>
  <rowBreaks count="1" manualBreakCount="1">
    <brk id="25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view="pageBreakPreview" zoomScaleSheetLayoutView="100" workbookViewId="0" topLeftCell="A1">
      <selection activeCell="H6" sqref="H6"/>
    </sheetView>
  </sheetViews>
  <sheetFormatPr defaultColWidth="9.00390625" defaultRowHeight="12.75"/>
  <cols>
    <col min="1" max="1" width="5.375" style="91" customWidth="1"/>
    <col min="2" max="2" width="75.625" style="91" customWidth="1"/>
    <col min="3" max="3" width="14.625" style="91" customWidth="1"/>
    <col min="4" max="4" width="35.00390625" style="91" customWidth="1"/>
    <col min="5" max="16384" width="9.125" style="91" customWidth="1"/>
  </cols>
  <sheetData>
    <row r="1" spans="1:4" ht="15">
      <c r="A1" s="116" t="s">
        <v>255</v>
      </c>
      <c r="B1" s="116"/>
      <c r="C1" s="116"/>
      <c r="D1" s="116"/>
    </row>
    <row r="2" spans="1:4" ht="15">
      <c r="A2" s="92"/>
      <c r="B2" s="92"/>
      <c r="C2" s="92"/>
      <c r="D2" s="92"/>
    </row>
    <row r="3" spans="1:4" ht="15">
      <c r="A3" s="93" t="s">
        <v>154</v>
      </c>
      <c r="B3" s="94" t="s">
        <v>256</v>
      </c>
      <c r="C3" s="93" t="s">
        <v>257</v>
      </c>
      <c r="D3" s="95" t="s">
        <v>258</v>
      </c>
    </row>
    <row r="4" spans="1:4" ht="15">
      <c r="A4" s="93">
        <v>1</v>
      </c>
      <c r="B4" s="94" t="s">
        <v>259</v>
      </c>
      <c r="C4" s="93"/>
      <c r="D4" s="93"/>
    </row>
    <row r="5" spans="1:4" ht="15">
      <c r="A5" s="93">
        <v>2</v>
      </c>
      <c r="B5" s="94" t="s">
        <v>260</v>
      </c>
      <c r="C5" s="93"/>
      <c r="D5" s="99"/>
    </row>
    <row r="6" spans="1:4" ht="135">
      <c r="A6" s="93">
        <v>3</v>
      </c>
      <c r="B6" s="96" t="s">
        <v>285</v>
      </c>
      <c r="C6" s="93"/>
      <c r="D6" s="99"/>
    </row>
    <row r="7" spans="1:4" ht="30">
      <c r="A7" s="93">
        <v>4</v>
      </c>
      <c r="B7" s="94" t="s">
        <v>261</v>
      </c>
      <c r="C7" s="93"/>
      <c r="D7" s="99"/>
    </row>
    <row r="8" spans="1:4" ht="15">
      <c r="A8" s="93">
        <v>5</v>
      </c>
      <c r="B8" s="94" t="s">
        <v>262</v>
      </c>
      <c r="C8" s="93"/>
      <c r="D8" s="99"/>
    </row>
    <row r="9" spans="1:4" ht="30">
      <c r="A9" s="93">
        <v>6</v>
      </c>
      <c r="B9" s="94" t="s">
        <v>263</v>
      </c>
      <c r="C9" s="93"/>
      <c r="D9" s="99"/>
    </row>
    <row r="10" spans="1:4" ht="15">
      <c r="A10" s="93">
        <v>7</v>
      </c>
      <c r="B10" s="94" t="s">
        <v>264</v>
      </c>
      <c r="C10" s="93"/>
      <c r="D10" s="99"/>
    </row>
    <row r="11" spans="1:4" ht="30">
      <c r="A11" s="93">
        <v>8</v>
      </c>
      <c r="B11" s="94" t="s">
        <v>265</v>
      </c>
      <c r="C11" s="93"/>
      <c r="D11" s="99"/>
    </row>
    <row r="12" spans="1:4" ht="15">
      <c r="A12" s="93">
        <v>9</v>
      </c>
      <c r="B12" s="94" t="s">
        <v>266</v>
      </c>
      <c r="C12" s="93"/>
      <c r="D12" s="99"/>
    </row>
    <row r="13" spans="1:4" ht="90">
      <c r="A13" s="93">
        <v>10</v>
      </c>
      <c r="B13" s="96" t="s">
        <v>286</v>
      </c>
      <c r="C13" s="93"/>
      <c r="D13" s="99"/>
    </row>
    <row r="14" spans="1:4" ht="90">
      <c r="A14" s="93">
        <v>11</v>
      </c>
      <c r="B14" s="96" t="s">
        <v>287</v>
      </c>
      <c r="C14" s="93"/>
      <c r="D14" s="99"/>
    </row>
    <row r="15" spans="1:4" ht="15">
      <c r="A15" s="93">
        <v>12</v>
      </c>
      <c r="B15" s="94" t="s">
        <v>267</v>
      </c>
      <c r="C15" s="93"/>
      <c r="D15" s="99"/>
    </row>
    <row r="16" spans="1:4" ht="15">
      <c r="A16" s="93">
        <v>13</v>
      </c>
      <c r="B16" s="94" t="s">
        <v>268</v>
      </c>
      <c r="C16" s="93"/>
      <c r="D16" s="99"/>
    </row>
    <row r="17" spans="1:4" ht="30">
      <c r="A17" s="93">
        <v>14</v>
      </c>
      <c r="B17" s="94" t="s">
        <v>269</v>
      </c>
      <c r="C17" s="93"/>
      <c r="D17" s="99"/>
    </row>
    <row r="18" spans="1:4" ht="30">
      <c r="A18" s="93">
        <v>15</v>
      </c>
      <c r="B18" s="94" t="s">
        <v>270</v>
      </c>
      <c r="C18" s="93"/>
      <c r="D18" s="99"/>
    </row>
    <row r="19" spans="1:4" ht="45">
      <c r="A19" s="93">
        <v>16</v>
      </c>
      <c r="B19" s="94" t="s">
        <v>271</v>
      </c>
      <c r="C19" s="93"/>
      <c r="D19" s="99"/>
    </row>
    <row r="20" spans="1:4" ht="45">
      <c r="A20" s="93">
        <v>17</v>
      </c>
      <c r="B20" s="94" t="s">
        <v>272</v>
      </c>
      <c r="C20" s="93"/>
      <c r="D20" s="99"/>
    </row>
    <row r="21" spans="1:4" ht="15">
      <c r="A21" s="93">
        <v>18</v>
      </c>
      <c r="B21" s="94" t="s">
        <v>273</v>
      </c>
      <c r="C21" s="93"/>
      <c r="D21" s="99"/>
    </row>
    <row r="22" spans="1:4" ht="45">
      <c r="A22" s="93">
        <v>19</v>
      </c>
      <c r="B22" s="94" t="s">
        <v>274</v>
      </c>
      <c r="C22" s="93"/>
      <c r="D22" s="99"/>
    </row>
    <row r="23" spans="1:4" ht="45">
      <c r="A23" s="93">
        <v>20</v>
      </c>
      <c r="B23" s="94" t="s">
        <v>275</v>
      </c>
      <c r="C23" s="93"/>
      <c r="D23" s="99"/>
    </row>
    <row r="24" spans="1:4" ht="30">
      <c r="A24" s="93">
        <v>21</v>
      </c>
      <c r="B24" s="94" t="s">
        <v>276</v>
      </c>
      <c r="C24" s="93"/>
      <c r="D24" s="99" t="s">
        <v>290</v>
      </c>
    </row>
    <row r="25" spans="1:4" ht="30">
      <c r="A25" s="93">
        <v>22</v>
      </c>
      <c r="B25" s="94" t="s">
        <v>277</v>
      </c>
      <c r="C25" s="93"/>
      <c r="D25" s="99" t="s">
        <v>291</v>
      </c>
    </row>
    <row r="26" spans="1:4" ht="30">
      <c r="A26" s="93">
        <v>23</v>
      </c>
      <c r="B26" s="94" t="s">
        <v>278</v>
      </c>
      <c r="C26" s="93"/>
      <c r="D26" s="99" t="s">
        <v>291</v>
      </c>
    </row>
    <row r="27" spans="1:4" ht="30">
      <c r="A27" s="93">
        <v>24</v>
      </c>
      <c r="B27" s="94" t="s">
        <v>279</v>
      </c>
      <c r="C27" s="93"/>
      <c r="D27" s="99" t="s">
        <v>290</v>
      </c>
    </row>
    <row r="28" spans="1:4" ht="60">
      <c r="A28" s="93">
        <v>25</v>
      </c>
      <c r="B28" s="96" t="s">
        <v>288</v>
      </c>
      <c r="C28" s="93"/>
      <c r="D28" s="93" t="s">
        <v>292</v>
      </c>
    </row>
    <row r="29" spans="1:4" ht="75">
      <c r="A29" s="93">
        <v>26</v>
      </c>
      <c r="B29" s="96" t="s">
        <v>289</v>
      </c>
      <c r="C29" s="93"/>
      <c r="D29" s="99"/>
    </row>
    <row r="30" spans="1:4" ht="30">
      <c r="A30" s="93">
        <v>27</v>
      </c>
      <c r="B30" s="94" t="s">
        <v>280</v>
      </c>
      <c r="C30" s="93"/>
      <c r="D30" s="99"/>
    </row>
    <row r="31" spans="1:4" ht="30">
      <c r="A31" s="93">
        <v>28</v>
      </c>
      <c r="B31" s="94" t="s">
        <v>281</v>
      </c>
      <c r="C31" s="93"/>
      <c r="D31" s="99"/>
    </row>
    <row r="32" spans="1:4" ht="15">
      <c r="A32" s="93">
        <v>29</v>
      </c>
      <c r="B32" s="94" t="s">
        <v>282</v>
      </c>
      <c r="C32" s="93"/>
      <c r="D32" s="99" t="s">
        <v>293</v>
      </c>
    </row>
    <row r="33" spans="1:4" ht="30">
      <c r="A33" s="93">
        <v>30</v>
      </c>
      <c r="B33" s="94" t="s">
        <v>283</v>
      </c>
      <c r="C33" s="93"/>
      <c r="D33" s="93" t="s">
        <v>294</v>
      </c>
    </row>
    <row r="34" spans="1:4" ht="30">
      <c r="A34" s="93">
        <v>31</v>
      </c>
      <c r="B34" s="94" t="s">
        <v>284</v>
      </c>
      <c r="C34" s="93"/>
      <c r="D34" s="99"/>
    </row>
    <row r="35" spans="1:4" ht="15">
      <c r="A35" s="97"/>
      <c r="B35" s="97"/>
      <c r="C35" s="97"/>
      <c r="D35" s="98"/>
    </row>
    <row r="36" spans="1:4" ht="15">
      <c r="A36" s="97"/>
      <c r="B36" s="97"/>
      <c r="C36" s="97"/>
      <c r="D36" s="98"/>
    </row>
    <row r="37" spans="1:4" ht="15">
      <c r="A37" s="97"/>
      <c r="B37" s="97"/>
      <c r="C37" s="97"/>
      <c r="D37" s="98"/>
    </row>
    <row r="38" spans="1:4" ht="15.75">
      <c r="A38" s="97"/>
      <c r="B38" s="100" t="s">
        <v>295</v>
      </c>
      <c r="C38" s="97"/>
      <c r="D38" s="97"/>
    </row>
    <row r="39" spans="1:4" ht="15">
      <c r="A39" s="97"/>
      <c r="B39" s="97"/>
      <c r="C39" s="97"/>
      <c r="D39" s="97"/>
    </row>
    <row r="40" spans="1:4" ht="15">
      <c r="A40" s="97"/>
      <c r="B40" s="97"/>
      <c r="C40" s="97"/>
      <c r="D40" s="97"/>
    </row>
    <row r="41" spans="1:4" ht="15">
      <c r="A41" s="97"/>
      <c r="B41" s="97"/>
      <c r="C41" s="97"/>
      <c r="D41" s="97"/>
    </row>
    <row r="42" spans="1:4" ht="15">
      <c r="A42" s="97"/>
      <c r="B42" s="97"/>
      <c r="C42" s="97"/>
      <c r="D42" s="97"/>
    </row>
    <row r="43" spans="1:4" ht="15">
      <c r="A43" s="97"/>
      <c r="B43" s="97"/>
      <c r="C43" s="97"/>
      <c r="D43" s="97"/>
    </row>
  </sheetData>
  <sheetProtection/>
  <mergeCells count="1">
    <mergeCell ref="A1:D1"/>
  </mergeCells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zampub</cp:lastModifiedBy>
  <cp:lastPrinted>2014-01-17T09:05:51Z</cp:lastPrinted>
  <dcterms:created xsi:type="dcterms:W3CDTF">1997-02-26T13:46:56Z</dcterms:created>
  <dcterms:modified xsi:type="dcterms:W3CDTF">2014-01-17T10:11:38Z</dcterms:modified>
  <cp:category/>
  <cp:version/>
  <cp:contentType/>
  <cp:contentStatus/>
</cp:coreProperties>
</file>